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4-2025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OSOBE'!$E$1:$E$52</definedName>
    <definedName name="_xlnm._FilterDatabase" localSheetId="2" hidden="1">'Kat.2 FIZIČKE OSOBE'!$C$1:$C$29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54" i="1"/>
  <c r="D20" i="1"/>
  <c r="D50" i="1"/>
  <c r="B29" i="3"/>
  <c r="D40" i="1"/>
  <c r="D34" i="1"/>
  <c r="D24" i="1"/>
  <c r="D17" i="1"/>
  <c r="B26" i="3"/>
  <c r="B18" i="3"/>
  <c r="D52" i="1" l="1"/>
  <c r="D16" i="1" l="1"/>
  <c r="D14" i="1"/>
  <c r="B10" i="3"/>
  <c r="D42" i="1" l="1"/>
  <c r="B9" i="2" l="1"/>
  <c r="D44" i="1"/>
  <c r="D38" i="1"/>
  <c r="D22" i="1"/>
  <c r="D32" i="1"/>
  <c r="D12" i="1"/>
  <c r="B10" i="2" l="1"/>
  <c r="D10" i="1" l="1"/>
  <c r="D36" i="1"/>
  <c r="D30" i="1" l="1"/>
  <c r="D8" i="1"/>
  <c r="B28" i="3" l="1"/>
  <c r="B16" i="3"/>
  <c r="D46" i="1" l="1"/>
  <c r="D48" i="1" l="1"/>
  <c r="B24" i="3" l="1"/>
  <c r="B20" i="3" l="1"/>
  <c r="B14" i="3"/>
  <c r="D28" i="1" l="1"/>
  <c r="B22" i="3" l="1"/>
  <c r="B12" i="3"/>
  <c r="B8" i="3" l="1"/>
</calcChain>
</file>

<file path=xl/sharedStrings.xml><?xml version="1.0" encoding="utf-8"?>
<sst xmlns="http://schemas.openxmlformats.org/spreadsheetml/2006/main" count="206" uniqueCount="93">
  <si>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</si>
  <si>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</si>
  <si>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</si>
  <si>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</si>
  <si>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</si>
  <si>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</si>
  <si>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</si>
  <si>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</si>
  <si>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</si>
  <si>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</si>
  <si>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</si>
  <si>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</si>
  <si>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</si>
  <si>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</si>
  <si>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</si>
  <si>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</si>
  <si>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</si>
  <si>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</si>
  <si>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</si>
  <si>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</si>
  <si>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</si>
  <si>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</si>
  <si>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</si>
  <si>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</si>
  <si>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</si>
  <si>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</si>
  <si>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</si>
  <si>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</si>
  <si>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</si>
  <si>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</si>
  <si>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</si>
  <si>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</si>
  <si>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</si>
  <si>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</si>
  <si>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</si>
  <si>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</si>
  <si>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</si>
  <si>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</si>
  <si>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</si>
  <si>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</si>
  <si>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</si>
  <si>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</si>
  <si>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</si>
  <si>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</si>
  <si>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</si>
  <si>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 xml:space="preserve"> Regres za godišnji odmor</t>
  </si>
  <si>
    <t>Loko vožnja</t>
  </si>
  <si>
    <t>Opskrba vodom</t>
  </si>
  <si>
    <t>ZITEL EURO CONTROL d.o.o.</t>
  </si>
  <si>
    <t>KONZUM d.d.</t>
  </si>
  <si>
    <t>Zagrebačka banka d.d.</t>
  </si>
  <si>
    <t>Reprezentacija</t>
  </si>
  <si>
    <t>Bankarske usluge i usluge platnog prometa</t>
  </si>
  <si>
    <t>Knjige</t>
  </si>
  <si>
    <t>Hrvatski Telekom d.d.</t>
  </si>
  <si>
    <t>Uredski materijal i ostali materijalni rashodi</t>
  </si>
  <si>
    <t>Intelektualne i osobne usluge</t>
  </si>
  <si>
    <t>Licence</t>
  </si>
  <si>
    <t xml:space="preserve"> Jubilarne nagrade</t>
  </si>
  <si>
    <t>GRADSKA PLINARA ZAGREB d.o.o.</t>
  </si>
  <si>
    <t>Zakupnine i najamnine</t>
  </si>
  <si>
    <t>FINA (Financijska agencija)</t>
  </si>
  <si>
    <t>Plaće u naravi</t>
  </si>
  <si>
    <t>VODOOPSKRBA I ODVODNJA d.o.o.</t>
  </si>
  <si>
    <t>TRAVANJ 2025</t>
  </si>
  <si>
    <t>Uskrsnica</t>
  </si>
  <si>
    <t>HRVATSKO SOCIOLOŠKO DRUŠTVO</t>
  </si>
  <si>
    <t xml:space="preserve"> Stručno usavršavanje</t>
  </si>
  <si>
    <t>Tzv. Loko vožnja</t>
  </si>
  <si>
    <t>Ranka Đurđević</t>
  </si>
  <si>
    <t>Blaževdol</t>
  </si>
  <si>
    <t>Troškovi održavanja seminara, radionica</t>
  </si>
  <si>
    <t>Školarine</t>
  </si>
  <si>
    <t>TISKARA ROTIM I MARKET, OBRT ZA PROIZVODNJU I USLUGE</t>
  </si>
  <si>
    <t xml:space="preserve">Google  </t>
  </si>
  <si>
    <t>SAD</t>
  </si>
  <si>
    <t>LIMES PLUS d.o.o.</t>
  </si>
  <si>
    <t>01678342049</t>
  </si>
  <si>
    <t>BLAŽEVDOL-PROMET d.o.o.</t>
  </si>
  <si>
    <t>STUDENAC d.o.o.</t>
  </si>
  <si>
    <t>02023029348</t>
  </si>
  <si>
    <t>Omiš</t>
  </si>
  <si>
    <t>Cresanka d. d.</t>
  </si>
  <si>
    <t>Cres</t>
  </si>
  <si>
    <t>SVEUČILIŠTE U ZADRU</t>
  </si>
  <si>
    <t>Zadar</t>
  </si>
  <si>
    <t>UPI-2M PLUS d.o.o.</t>
  </si>
  <si>
    <t>Grafičke i tiskarske usluge</t>
  </si>
  <si>
    <t>Programsko financiranje</t>
  </si>
  <si>
    <t xml:space="preserve"> Programsko financiranje</t>
  </si>
  <si>
    <t xml:space="preserve"> ŠiZ</t>
  </si>
  <si>
    <t xml:space="preserve"> NPOO Programsko financiranje, FES, TEMCO, STEMfemme</t>
  </si>
  <si>
    <t xml:space="preserve">  NPOO Programsko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</si>
</sst>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4" fillId="0" borderId="14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12" xfId="0" applyNumberFormat="1" applyFont="1" applyFill="1" applyBorder="1"/>
    <xf numFmtId="0" fontId="2" fillId="0" borderId="12" xfId="0" applyFont="1" applyBorder="1" applyAlignment="1">
      <alignment wrapTex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3" fillId="2" borderId="12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2" fontId="2" fillId="0" borderId="13" xfId="0" applyNumberFormat="1" applyFont="1" applyBorder="1"/>
    <xf numFmtId="2" fontId="0" fillId="3" borderId="13" xfId="0" applyNumberFormat="1" applyFill="1" applyBorder="1"/>
    <xf numFmtId="2" fontId="2" fillId="3" borderId="0" xfId="0" applyNumberFormat="1" applyFont="1" applyFill="1" applyAlignment="1">
      <alignment horizontal="left"/>
    </xf>
    <xf numFmtId="2" fontId="2" fillId="3" borderId="12" xfId="0" applyNumberFormat="1" applyFont="1" applyFill="1" applyBorder="1"/>
    <xf numFmtId="2" fontId="4" fillId="3" borderId="13" xfId="0" applyNumberFormat="1" applyFont="1" applyFill="1" applyBorder="1"/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0" fillId="3" borderId="12" xfId="0" applyNumberFormat="1" applyFill="1" applyBorder="1"/>
    <xf numFmtId="2" fontId="2" fillId="3" borderId="0" xfId="0" applyNumberFormat="1" applyFont="1" applyFill="1" applyAlignment="1">
      <alignment horizontal="right"/>
    </xf>
    <xf numFmtId="0" fontId="0" fillId="0" borderId="14" xfId="0" applyBorder="1"/>
    <xf numFmtId="2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2" fontId="4" fillId="3" borderId="14" xfId="0" applyNumberFormat="1" applyFont="1" applyFill="1" applyBorder="1"/>
    <xf numFmtId="2" fontId="1" fillId="3" borderId="0" xfId="0" applyNumberFormat="1" applyFont="1" applyFill="1" applyBorder="1"/>
    <xf numFmtId="0" fontId="2" fillId="0" borderId="6" xfId="0" applyFont="1" applyBorder="1" applyAlignment="1">
      <alignment horizontal="left"/>
    </xf>
    <xf numFmtId="49" fontId="2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2" fillId="0" borderId="7" xfId="0" applyFont="1" applyBorder="1"/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91" zoomScaleNormal="91" workbookViewId="0">
      <selection activeCell="F31" sqref="F31"/>
    </sheetView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80" customWidth="1"/>
    <col min="5" max="5" width="13" style="5" customWidth="1"/>
    <col min="6" max="6" width="48.140625" style="5" customWidth="1"/>
    <col min="7" max="7" width="79" style="5" customWidth="1"/>
    <col min="8" max="16384" width="9.140625" style="5"/>
  </cols>
  <sheetData>
    <row r="1" spans="1:7" x14ac:dyDescent="0.25">
      <c r="A1" s="5" t="s">
        <v>0</v>
      </c>
      <c r="B1" s="90" t="s">
        <v>2</v>
      </c>
      <c r="C1" s="90"/>
      <c r="D1" s="90"/>
      <c r="E1" s="90"/>
      <c r="F1" s="90"/>
    </row>
    <row r="2" spans="1:7" x14ac:dyDescent="0.25">
      <c r="A2" s="5" t="s">
        <v>1</v>
      </c>
      <c r="B2" s="91" t="s">
        <v>64</v>
      </c>
      <c r="C2" s="91"/>
      <c r="D2" s="91"/>
      <c r="E2" s="91"/>
      <c r="F2" s="91"/>
    </row>
    <row r="3" spans="1:7" x14ac:dyDescent="0.25">
      <c r="A3" s="92"/>
      <c r="B3" s="92"/>
      <c r="C3" s="92"/>
      <c r="D3" s="92"/>
      <c r="E3" s="92"/>
      <c r="F3" s="92"/>
    </row>
    <row r="4" spans="1:7" x14ac:dyDescent="0.25">
      <c r="A4" s="5" t="s">
        <v>9</v>
      </c>
      <c r="B4" s="90" t="s">
        <v>10</v>
      </c>
      <c r="C4" s="90"/>
      <c r="D4" s="90"/>
      <c r="E4" s="90"/>
      <c r="F4" s="90"/>
    </row>
    <row r="5" spans="1:7" x14ac:dyDescent="0.25">
      <c r="D5" s="72"/>
      <c r="E5" s="7"/>
      <c r="F5" s="7"/>
    </row>
    <row r="6" spans="1:7" ht="29.25" customHeight="1" x14ac:dyDescent="0.25">
      <c r="A6" s="26" t="s">
        <v>3</v>
      </c>
      <c r="B6" s="27" t="s">
        <v>4</v>
      </c>
      <c r="C6" s="26" t="s">
        <v>6</v>
      </c>
      <c r="D6" s="84" t="s">
        <v>7</v>
      </c>
      <c r="E6" s="93" t="s">
        <v>8</v>
      </c>
      <c r="F6" s="94"/>
      <c r="G6" s="44" t="s">
        <v>43</v>
      </c>
    </row>
    <row r="7" spans="1:7" x14ac:dyDescent="0.25">
      <c r="A7" s="42" t="s">
        <v>59</v>
      </c>
      <c r="B7" s="10">
        <v>20985255037</v>
      </c>
      <c r="C7" s="88" t="s">
        <v>23</v>
      </c>
      <c r="D7" s="73">
        <v>1.4</v>
      </c>
      <c r="E7" s="8">
        <v>3223</v>
      </c>
      <c r="F7" s="8" t="s">
        <v>37</v>
      </c>
      <c r="G7" s="23"/>
    </row>
    <row r="8" spans="1:7" s="13" customFormat="1" x14ac:dyDescent="0.25">
      <c r="A8" s="59" t="s">
        <v>14</v>
      </c>
      <c r="B8" s="40"/>
      <c r="C8" s="52"/>
      <c r="D8" s="74">
        <f>D7</f>
        <v>1.4</v>
      </c>
      <c r="E8" s="12"/>
      <c r="F8" s="12"/>
      <c r="G8" s="18"/>
    </row>
    <row r="9" spans="1:7" x14ac:dyDescent="0.25">
      <c r="A9" s="28" t="s">
        <v>38</v>
      </c>
      <c r="B9" s="39">
        <v>87311810356</v>
      </c>
      <c r="C9" s="21" t="s">
        <v>39</v>
      </c>
      <c r="D9" s="75">
        <v>4.7</v>
      </c>
      <c r="E9" s="21">
        <v>3231</v>
      </c>
      <c r="F9" s="21" t="s">
        <v>40</v>
      </c>
      <c r="G9" s="23"/>
    </row>
    <row r="10" spans="1:7" s="13" customFormat="1" x14ac:dyDescent="0.25">
      <c r="A10" s="14" t="s">
        <v>14</v>
      </c>
      <c r="B10" s="47"/>
      <c r="C10" s="51"/>
      <c r="D10" s="76">
        <f>SUM(D9:D9)</f>
        <v>4.7</v>
      </c>
      <c r="E10" s="15"/>
      <c r="F10" s="15"/>
      <c r="G10" s="17"/>
    </row>
    <row r="11" spans="1:7" s="13" customFormat="1" x14ac:dyDescent="0.25">
      <c r="A11" s="2" t="s">
        <v>54</v>
      </c>
      <c r="B11" s="40">
        <v>81793146560</v>
      </c>
      <c r="C11" s="88" t="s">
        <v>23</v>
      </c>
      <c r="D11" s="77">
        <v>256.32</v>
      </c>
      <c r="E11" s="8">
        <v>3231</v>
      </c>
      <c r="F11" s="8" t="s">
        <v>40</v>
      </c>
      <c r="G11" s="18"/>
    </row>
    <row r="12" spans="1:7" s="13" customFormat="1" x14ac:dyDescent="0.25">
      <c r="A12" s="14" t="s">
        <v>14</v>
      </c>
      <c r="B12" s="47"/>
      <c r="C12" s="51"/>
      <c r="D12" s="76">
        <f>D11</f>
        <v>256.32</v>
      </c>
      <c r="E12" s="15"/>
      <c r="F12" s="15"/>
      <c r="G12" s="17"/>
    </row>
    <row r="13" spans="1:7" s="13" customFormat="1" x14ac:dyDescent="0.25">
      <c r="A13" s="2" t="s">
        <v>63</v>
      </c>
      <c r="B13" s="40">
        <v>83416546499</v>
      </c>
      <c r="C13" s="88" t="s">
        <v>23</v>
      </c>
      <c r="D13" s="78">
        <v>32.24</v>
      </c>
      <c r="E13" s="8">
        <v>3234</v>
      </c>
      <c r="F13" s="8" t="s">
        <v>47</v>
      </c>
      <c r="G13" s="18"/>
    </row>
    <row r="14" spans="1:7" s="13" customFormat="1" x14ac:dyDescent="0.25">
      <c r="A14" s="59" t="s">
        <v>14</v>
      </c>
      <c r="B14" s="40"/>
      <c r="C14" s="85"/>
      <c r="D14" s="78">
        <f>D13</f>
        <v>32.24</v>
      </c>
      <c r="E14" s="12"/>
      <c r="F14" s="12"/>
      <c r="G14" s="18"/>
    </row>
    <row r="15" spans="1:7" s="8" customFormat="1" x14ac:dyDescent="0.25">
      <c r="A15" s="41" t="s">
        <v>25</v>
      </c>
      <c r="B15" s="39">
        <v>85584865987</v>
      </c>
      <c r="C15" s="50" t="s">
        <v>23</v>
      </c>
      <c r="D15" s="75">
        <v>106.73</v>
      </c>
      <c r="E15" s="21">
        <v>3234</v>
      </c>
      <c r="F15" s="21" t="s">
        <v>18</v>
      </c>
      <c r="G15" s="23" t="s">
        <v>5</v>
      </c>
    </row>
    <row r="16" spans="1:7" s="12" customFormat="1" x14ac:dyDescent="0.25">
      <c r="A16" s="14" t="s">
        <v>14</v>
      </c>
      <c r="B16" s="47"/>
      <c r="C16" s="51"/>
      <c r="D16" s="76">
        <f>D15</f>
        <v>106.73</v>
      </c>
      <c r="E16" s="15"/>
      <c r="F16" s="15"/>
      <c r="G16" s="17"/>
    </row>
    <row r="17" spans="1:7" x14ac:dyDescent="0.25">
      <c r="A17" s="41" t="s">
        <v>27</v>
      </c>
      <c r="B17" s="39">
        <v>49894241709</v>
      </c>
      <c r="C17" s="50" t="s">
        <v>23</v>
      </c>
      <c r="D17" s="75">
        <f>744.55+135.36</f>
        <v>879.91</v>
      </c>
      <c r="E17" s="21">
        <v>3223</v>
      </c>
      <c r="F17" s="21" t="s">
        <v>37</v>
      </c>
      <c r="G17" s="23" t="s">
        <v>5</v>
      </c>
    </row>
    <row r="18" spans="1:7" x14ac:dyDescent="0.25">
      <c r="A18" s="42" t="s">
        <v>27</v>
      </c>
      <c r="B18" s="40">
        <v>49894241709</v>
      </c>
      <c r="C18" s="49" t="s">
        <v>23</v>
      </c>
      <c r="D18" s="77">
        <v>117</v>
      </c>
      <c r="E18" s="8">
        <v>3234</v>
      </c>
      <c r="F18" s="8" t="s">
        <v>47</v>
      </c>
      <c r="G18" s="24"/>
    </row>
    <row r="19" spans="1:7" x14ac:dyDescent="0.25">
      <c r="A19" s="42" t="s">
        <v>27</v>
      </c>
      <c r="B19" s="40">
        <v>49894241709</v>
      </c>
      <c r="C19" s="49" t="s">
        <v>23</v>
      </c>
      <c r="D19" s="77">
        <v>3932.45</v>
      </c>
      <c r="E19" s="8">
        <v>3235</v>
      </c>
      <c r="F19" s="8" t="s">
        <v>19</v>
      </c>
      <c r="G19" s="24" t="s">
        <v>88</v>
      </c>
    </row>
    <row r="20" spans="1:7" s="13" customFormat="1" x14ac:dyDescent="0.25">
      <c r="A20" s="14" t="s">
        <v>14</v>
      </c>
      <c r="B20" s="47"/>
      <c r="C20" s="51"/>
      <c r="D20" s="76">
        <f>D17+D19+D18</f>
        <v>4929.3599999999997</v>
      </c>
      <c r="E20" s="15"/>
      <c r="F20" s="15"/>
      <c r="G20" s="17"/>
    </row>
    <row r="21" spans="1:7" x14ac:dyDescent="0.25">
      <c r="A21" s="41" t="s">
        <v>41</v>
      </c>
      <c r="B21" s="39">
        <v>61817894937</v>
      </c>
      <c r="C21" s="21" t="s">
        <v>23</v>
      </c>
      <c r="D21" s="75">
        <v>102.55</v>
      </c>
      <c r="E21" s="21">
        <v>3234</v>
      </c>
      <c r="F21" s="21" t="s">
        <v>42</v>
      </c>
      <c r="G21" s="23"/>
    </row>
    <row r="22" spans="1:7" s="13" customFormat="1" x14ac:dyDescent="0.25">
      <c r="A22" s="14" t="s">
        <v>14</v>
      </c>
      <c r="B22" s="47"/>
      <c r="C22" s="53"/>
      <c r="D22" s="76">
        <f>D21</f>
        <v>102.55</v>
      </c>
      <c r="E22" s="15"/>
      <c r="F22" s="15"/>
      <c r="G22" s="17"/>
    </row>
    <row r="23" spans="1:7" s="13" customFormat="1" x14ac:dyDescent="0.25">
      <c r="A23" s="42" t="s">
        <v>26</v>
      </c>
      <c r="B23" s="40">
        <v>10009650154</v>
      </c>
      <c r="C23" s="9" t="s">
        <v>24</v>
      </c>
      <c r="D23" s="77">
        <v>178.09</v>
      </c>
      <c r="E23" s="21">
        <v>3235</v>
      </c>
      <c r="F23" s="21" t="s">
        <v>60</v>
      </c>
      <c r="G23" s="18"/>
    </row>
    <row r="24" spans="1:7" s="13" customFormat="1" x14ac:dyDescent="0.25">
      <c r="A24" s="14" t="s">
        <v>14</v>
      </c>
      <c r="B24" s="47"/>
      <c r="C24" s="53"/>
      <c r="D24" s="76">
        <f>D23</f>
        <v>178.09</v>
      </c>
      <c r="E24" s="15"/>
      <c r="F24" s="15"/>
      <c r="G24" s="17"/>
    </row>
    <row r="25" spans="1:7" s="13" customFormat="1" x14ac:dyDescent="0.25">
      <c r="A25" s="42" t="s">
        <v>74</v>
      </c>
      <c r="B25" s="40" t="s">
        <v>28</v>
      </c>
      <c r="C25" s="9" t="s">
        <v>75</v>
      </c>
      <c r="D25" s="77">
        <v>144.18</v>
      </c>
      <c r="E25" s="41">
        <v>3235</v>
      </c>
      <c r="F25" s="22" t="s">
        <v>57</v>
      </c>
      <c r="G25" s="18"/>
    </row>
    <row r="26" spans="1:7" s="13" customFormat="1" x14ac:dyDescent="0.25">
      <c r="A26" s="14" t="s">
        <v>14</v>
      </c>
      <c r="B26" s="40"/>
      <c r="C26" s="52"/>
      <c r="D26" s="78">
        <f>D25</f>
        <v>144.18</v>
      </c>
      <c r="E26" s="14"/>
      <c r="F26" s="16"/>
      <c r="G26" s="18"/>
    </row>
    <row r="27" spans="1:7" x14ac:dyDescent="0.25">
      <c r="A27" s="41" t="s">
        <v>29</v>
      </c>
      <c r="B27" s="39">
        <v>14506572540</v>
      </c>
      <c r="C27" s="54" t="s">
        <v>23</v>
      </c>
      <c r="D27" s="75">
        <v>1194.06</v>
      </c>
      <c r="E27" s="8">
        <v>3238</v>
      </c>
      <c r="F27" s="8" t="s">
        <v>20</v>
      </c>
      <c r="G27" s="23" t="s">
        <v>89</v>
      </c>
    </row>
    <row r="28" spans="1:7" s="13" customFormat="1" x14ac:dyDescent="0.25">
      <c r="A28" s="59" t="s">
        <v>14</v>
      </c>
      <c r="B28" s="40"/>
      <c r="C28" s="52"/>
      <c r="D28" s="78">
        <f>D27</f>
        <v>1194.06</v>
      </c>
      <c r="E28" s="12"/>
      <c r="F28" s="12"/>
      <c r="G28" s="18"/>
    </row>
    <row r="29" spans="1:7" s="13" customFormat="1" x14ac:dyDescent="0.25">
      <c r="A29" s="41" t="s">
        <v>48</v>
      </c>
      <c r="B29" s="39">
        <v>82525874830</v>
      </c>
      <c r="C29" s="54" t="s">
        <v>23</v>
      </c>
      <c r="D29" s="75">
        <v>82.95</v>
      </c>
      <c r="E29" s="21">
        <v>3239</v>
      </c>
      <c r="F29" s="21" t="s">
        <v>44</v>
      </c>
      <c r="G29" s="43"/>
    </row>
    <row r="30" spans="1:7" s="13" customFormat="1" x14ac:dyDescent="0.25">
      <c r="A30" s="59" t="s">
        <v>14</v>
      </c>
      <c r="B30" s="40"/>
      <c r="C30" s="52"/>
      <c r="D30" s="78">
        <f>D29</f>
        <v>82.95</v>
      </c>
      <c r="E30" s="12"/>
      <c r="F30" s="12"/>
      <c r="G30" s="18"/>
    </row>
    <row r="31" spans="1:7" ht="17.25" customHeight="1" x14ac:dyDescent="0.25">
      <c r="A31" s="41" t="s">
        <v>49</v>
      </c>
      <c r="B31" s="39">
        <v>29955634590</v>
      </c>
      <c r="C31" s="50" t="s">
        <v>23</v>
      </c>
      <c r="D31" s="79">
        <v>45.69</v>
      </c>
      <c r="E31" s="21">
        <v>3293</v>
      </c>
      <c r="F31" s="21" t="s">
        <v>51</v>
      </c>
      <c r="G31" s="63" t="s">
        <v>5</v>
      </c>
    </row>
    <row r="32" spans="1:7" x14ac:dyDescent="0.25">
      <c r="A32" s="14" t="s">
        <v>14</v>
      </c>
      <c r="B32" s="47"/>
      <c r="C32" s="60"/>
      <c r="D32" s="76">
        <f>D31</f>
        <v>45.69</v>
      </c>
      <c r="E32" s="48"/>
      <c r="F32" s="48"/>
      <c r="G32" s="46"/>
    </row>
    <row r="33" spans="1:7" x14ac:dyDescent="0.25">
      <c r="A33" s="41" t="s">
        <v>76</v>
      </c>
      <c r="B33" s="10">
        <v>57560191883</v>
      </c>
      <c r="C33" s="50" t="s">
        <v>23</v>
      </c>
      <c r="D33" s="79">
        <v>219.51</v>
      </c>
      <c r="E33" s="8">
        <v>3221</v>
      </c>
      <c r="F33" s="8" t="s">
        <v>55</v>
      </c>
      <c r="G33" s="23" t="s">
        <v>5</v>
      </c>
    </row>
    <row r="34" spans="1:7" x14ac:dyDescent="0.25">
      <c r="A34" s="14" t="s">
        <v>14</v>
      </c>
      <c r="B34" s="47"/>
      <c r="C34" s="60"/>
      <c r="D34" s="76">
        <f>D33</f>
        <v>219.51</v>
      </c>
      <c r="E34" s="48"/>
      <c r="F34" s="48"/>
      <c r="G34" s="46"/>
    </row>
    <row r="35" spans="1:7" x14ac:dyDescent="0.25">
      <c r="A35" t="s">
        <v>66</v>
      </c>
      <c r="B35" s="89" t="s">
        <v>77</v>
      </c>
      <c r="C35" s="50" t="s">
        <v>23</v>
      </c>
      <c r="D35" s="79">
        <v>1500</v>
      </c>
      <c r="E35" s="21">
        <v>3213</v>
      </c>
      <c r="F35" s="21" t="s">
        <v>67</v>
      </c>
      <c r="G35" s="24" t="s">
        <v>91</v>
      </c>
    </row>
    <row r="36" spans="1:7" x14ac:dyDescent="0.25">
      <c r="A36" s="14" t="s">
        <v>14</v>
      </c>
      <c r="B36" s="47"/>
      <c r="C36" s="60"/>
      <c r="D36" s="76">
        <f>D35</f>
        <v>1500</v>
      </c>
      <c r="E36" s="48"/>
      <c r="F36" s="48"/>
      <c r="G36" s="24"/>
    </row>
    <row r="37" spans="1:7" x14ac:dyDescent="0.25">
      <c r="A37" s="41" t="s">
        <v>78</v>
      </c>
      <c r="B37" s="39">
        <v>77366466253</v>
      </c>
      <c r="C37" t="s">
        <v>70</v>
      </c>
      <c r="D37" s="71">
        <v>312.5</v>
      </c>
      <c r="E37" s="8">
        <v>3238</v>
      </c>
      <c r="F37" s="8" t="s">
        <v>20</v>
      </c>
      <c r="G37" s="23"/>
    </row>
    <row r="38" spans="1:7" x14ac:dyDescent="0.25">
      <c r="A38" s="14" t="s">
        <v>14</v>
      </c>
      <c r="B38" s="64"/>
      <c r="C38" s="60"/>
      <c r="D38" s="76">
        <f>D37</f>
        <v>312.5</v>
      </c>
      <c r="E38" s="48"/>
      <c r="F38" s="48"/>
      <c r="G38" s="46"/>
    </row>
    <row r="39" spans="1:7" x14ac:dyDescent="0.25">
      <c r="A39" s="41" t="s">
        <v>79</v>
      </c>
      <c r="B39" s="89" t="s">
        <v>80</v>
      </c>
      <c r="C39" s="50" t="s">
        <v>81</v>
      </c>
      <c r="D39" s="79">
        <v>18.02</v>
      </c>
      <c r="E39" s="21">
        <v>3293</v>
      </c>
      <c r="F39" s="21" t="s">
        <v>51</v>
      </c>
      <c r="G39" s="23"/>
    </row>
    <row r="40" spans="1:7" x14ac:dyDescent="0.25">
      <c r="A40" s="59" t="s">
        <v>14</v>
      </c>
      <c r="B40" s="47"/>
      <c r="C40" s="60"/>
      <c r="D40" s="76">
        <f>D39</f>
        <v>18.02</v>
      </c>
      <c r="E40" s="48"/>
      <c r="F40" s="48"/>
      <c r="G40" s="46"/>
    </row>
    <row r="41" spans="1:7" x14ac:dyDescent="0.25">
      <c r="A41" s="41" t="s">
        <v>82</v>
      </c>
      <c r="B41" s="11">
        <v>47639427219</v>
      </c>
      <c r="C41" s="54" t="s">
        <v>83</v>
      </c>
      <c r="D41" s="79">
        <v>920</v>
      </c>
      <c r="E41" s="41">
        <v>3299</v>
      </c>
      <c r="F41" s="22" t="s">
        <v>71</v>
      </c>
      <c r="G41" s="23" t="s">
        <v>90</v>
      </c>
    </row>
    <row r="42" spans="1:7" x14ac:dyDescent="0.25">
      <c r="A42" s="59" t="s">
        <v>14</v>
      </c>
      <c r="B42" s="47"/>
      <c r="C42" s="61"/>
      <c r="D42" s="78">
        <f>D41</f>
        <v>920</v>
      </c>
      <c r="E42" s="102"/>
      <c r="F42" s="103"/>
      <c r="G42" s="24"/>
    </row>
    <row r="43" spans="1:7" x14ac:dyDescent="0.25">
      <c r="A43" s="41" t="s">
        <v>50</v>
      </c>
      <c r="B43" s="39">
        <v>92963223473</v>
      </c>
      <c r="C43" s="50" t="s">
        <v>23</v>
      </c>
      <c r="D43" s="79">
        <v>118.38</v>
      </c>
      <c r="E43" s="8">
        <v>3431</v>
      </c>
      <c r="F43" s="8" t="s">
        <v>52</v>
      </c>
      <c r="G43" s="23"/>
    </row>
    <row r="44" spans="1:7" x14ac:dyDescent="0.25">
      <c r="A44" s="14" t="s">
        <v>14</v>
      </c>
      <c r="B44" s="47"/>
      <c r="C44" s="60"/>
      <c r="D44" s="76">
        <f>D43</f>
        <v>118.38</v>
      </c>
      <c r="E44" s="48"/>
      <c r="F44" s="48"/>
      <c r="G44" s="46"/>
    </row>
    <row r="45" spans="1:7" s="13" customFormat="1" x14ac:dyDescent="0.25">
      <c r="A45" s="41" t="s">
        <v>30</v>
      </c>
      <c r="B45" s="65">
        <v>18683136487</v>
      </c>
      <c r="C45" s="54" t="s">
        <v>23</v>
      </c>
      <c r="D45" s="75">
        <v>194</v>
      </c>
      <c r="E45" s="21">
        <v>3295</v>
      </c>
      <c r="F45" s="21" t="s">
        <v>22</v>
      </c>
      <c r="G45" s="43"/>
    </row>
    <row r="46" spans="1:7" s="13" customFormat="1" x14ac:dyDescent="0.25">
      <c r="A46" s="14" t="s">
        <v>14</v>
      </c>
      <c r="B46" s="66"/>
      <c r="C46" s="53"/>
      <c r="D46" s="76">
        <f>D45</f>
        <v>194</v>
      </c>
      <c r="E46" s="15"/>
      <c r="F46" s="15"/>
      <c r="G46" s="17"/>
    </row>
    <row r="47" spans="1:7" s="13" customFormat="1" x14ac:dyDescent="0.25">
      <c r="A47" s="41" t="s">
        <v>84</v>
      </c>
      <c r="B47" s="11">
        <v>10839679016</v>
      </c>
      <c r="C47" t="s">
        <v>85</v>
      </c>
      <c r="D47" s="75">
        <v>915.79</v>
      </c>
      <c r="E47" s="21">
        <v>3721</v>
      </c>
      <c r="F47" s="21" t="s">
        <v>72</v>
      </c>
      <c r="G47" s="23" t="s">
        <v>88</v>
      </c>
    </row>
    <row r="48" spans="1:7" s="13" customFormat="1" x14ac:dyDescent="0.25">
      <c r="A48" s="59" t="s">
        <v>14</v>
      </c>
      <c r="B48" s="64"/>
      <c r="C48" s="52"/>
      <c r="D48" s="76">
        <f>D47</f>
        <v>915.79</v>
      </c>
      <c r="E48" s="15"/>
      <c r="F48" s="15"/>
      <c r="G48" s="17"/>
    </row>
    <row r="49" spans="1:7" s="13" customFormat="1" x14ac:dyDescent="0.25">
      <c r="A49" s="41" t="s">
        <v>61</v>
      </c>
      <c r="B49" s="11">
        <v>85821130368</v>
      </c>
      <c r="C49" s="54" t="s">
        <v>23</v>
      </c>
      <c r="D49" s="75">
        <v>1.91</v>
      </c>
      <c r="E49" s="8">
        <v>3238</v>
      </c>
      <c r="F49" s="8" t="s">
        <v>20</v>
      </c>
      <c r="G49" s="18"/>
    </row>
    <row r="50" spans="1:7" s="13" customFormat="1" x14ac:dyDescent="0.25">
      <c r="A50" s="59" t="s">
        <v>14</v>
      </c>
      <c r="B50" s="40"/>
      <c r="C50" s="52"/>
      <c r="D50" s="78">
        <f>D49</f>
        <v>1.91</v>
      </c>
      <c r="E50" s="12"/>
      <c r="F50" s="12"/>
      <c r="G50" s="18"/>
    </row>
    <row r="51" spans="1:7" s="13" customFormat="1" x14ac:dyDescent="0.25">
      <c r="A51" s="41" t="s">
        <v>86</v>
      </c>
      <c r="B51" s="10">
        <v>15740190857</v>
      </c>
      <c r="C51" s="50" t="s">
        <v>23</v>
      </c>
      <c r="D51" s="75">
        <v>254.44</v>
      </c>
      <c r="E51" s="21">
        <v>4241</v>
      </c>
      <c r="F51" s="21" t="s">
        <v>53</v>
      </c>
      <c r="G51" s="23" t="s">
        <v>5</v>
      </c>
    </row>
    <row r="52" spans="1:7" s="13" customFormat="1" x14ac:dyDescent="0.25">
      <c r="A52" s="14" t="s">
        <v>14</v>
      </c>
      <c r="B52" s="81" t="s">
        <v>5</v>
      </c>
      <c r="C52" s="60" t="s">
        <v>5</v>
      </c>
      <c r="D52" s="76">
        <f>D51</f>
        <v>254.44</v>
      </c>
      <c r="E52" s="48" t="s">
        <v>5</v>
      </c>
      <c r="F52" s="48" t="s">
        <v>5</v>
      </c>
      <c r="G52" s="46"/>
    </row>
    <row r="54" spans="1:7" ht="20.25" customHeight="1" x14ac:dyDescent="0.25">
      <c r="C54" s="83" t="s">
        <v>31</v>
      </c>
      <c r="D54" s="82">
        <f>D8+D10+D12+D14+D16+D20+D22+D24+D28+D30+D32+D34+D36+D38+D40+D42+D44+D46+D48+D52+D50+D26</f>
        <v>11532.820000000002</v>
      </c>
    </row>
  </sheetData>
  <autoFilter ref="E1:E52"/>
  <mergeCells count="5"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workbookViewId="0">
      <selection activeCell="E10" sqref="E10"/>
    </sheetView>
  </sheetViews>
  <sheetFormatPr defaultRowHeight="15" x14ac:dyDescent="0.25"/>
  <cols>
    <col min="1" max="1" width="71.7109375" customWidth="1"/>
    <col min="2" max="2" width="21.85546875" style="58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97" t="s">
        <v>2</v>
      </c>
      <c r="C1" s="97"/>
      <c r="D1" s="97"/>
      <c r="E1" s="97"/>
      <c r="F1" s="97"/>
    </row>
    <row r="2" spans="1:6" x14ac:dyDescent="0.25">
      <c r="A2" t="s">
        <v>1</v>
      </c>
      <c r="B2" s="98" t="s">
        <v>64</v>
      </c>
      <c r="C2" s="98"/>
      <c r="D2" s="98"/>
      <c r="E2" s="98"/>
      <c r="F2" s="98"/>
    </row>
    <row r="4" spans="1:6" x14ac:dyDescent="0.25">
      <c r="A4" t="s">
        <v>9</v>
      </c>
      <c r="B4" s="57" t="s">
        <v>11</v>
      </c>
    </row>
    <row r="6" spans="1:6" ht="31.5" customHeight="1" x14ac:dyDescent="0.25">
      <c r="A6" s="67" t="s">
        <v>3</v>
      </c>
      <c r="B6" s="68" t="s">
        <v>7</v>
      </c>
      <c r="C6" s="95" t="s">
        <v>8</v>
      </c>
      <c r="D6" s="96"/>
      <c r="E6" s="69" t="s">
        <v>43</v>
      </c>
    </row>
    <row r="7" spans="1:6" ht="15" customHeight="1" x14ac:dyDescent="0.25">
      <c r="A7" s="28" t="s">
        <v>69</v>
      </c>
      <c r="B7" s="62">
        <v>645</v>
      </c>
      <c r="C7" s="41">
        <v>3237</v>
      </c>
      <c r="D7" s="22" t="s">
        <v>56</v>
      </c>
      <c r="E7" s="20" t="s">
        <v>92</v>
      </c>
    </row>
    <row r="8" spans="1:6" ht="15" customHeight="1" x14ac:dyDescent="0.25">
      <c r="A8" s="2" t="s">
        <v>73</v>
      </c>
      <c r="B8" s="70">
        <v>160</v>
      </c>
      <c r="C8" s="42">
        <v>3239</v>
      </c>
      <c r="D8" s="9" t="s">
        <v>87</v>
      </c>
      <c r="E8" s="4" t="s">
        <v>5</v>
      </c>
    </row>
    <row r="9" spans="1:6" s="13" customFormat="1" x14ac:dyDescent="0.25">
      <c r="A9" s="14" t="s">
        <v>14</v>
      </c>
      <c r="B9" s="37">
        <f>SUM(B7:B8)</f>
        <v>805</v>
      </c>
      <c r="C9" s="14"/>
      <c r="D9" s="16"/>
      <c r="E9" s="16"/>
    </row>
    <row r="10" spans="1:6" ht="30" customHeight="1" x14ac:dyDescent="0.25">
      <c r="A10" s="30" t="s">
        <v>32</v>
      </c>
      <c r="B10" s="34">
        <f>B9</f>
        <v>805</v>
      </c>
    </row>
    <row r="11" spans="1:6" x14ac:dyDescent="0.25">
      <c r="B11" s="35"/>
    </row>
    <row r="12" spans="1:6" x14ac:dyDescent="0.25">
      <c r="B12" s="35"/>
    </row>
    <row r="13" spans="1:6" x14ac:dyDescent="0.25">
      <c r="B13" s="35"/>
    </row>
    <row r="14" spans="1:6" x14ac:dyDescent="0.25">
      <c r="B14" s="35"/>
    </row>
    <row r="15" spans="1:6" x14ac:dyDescent="0.25">
      <c r="B15" s="35"/>
    </row>
    <row r="16" spans="1:6" x14ac:dyDescent="0.25">
      <c r="B16" s="35"/>
    </row>
    <row r="17" spans="2:2" x14ac:dyDescent="0.25">
      <c r="B17" s="35"/>
    </row>
    <row r="18" spans="2:2" x14ac:dyDescent="0.25">
      <c r="B18" s="35"/>
    </row>
    <row r="19" spans="2:2" x14ac:dyDescent="0.25">
      <c r="B19" s="35"/>
    </row>
    <row r="20" spans="2:2" x14ac:dyDescent="0.25">
      <c r="B20" s="35"/>
    </row>
    <row r="21" spans="2:2" x14ac:dyDescent="0.25">
      <c r="B21" s="35"/>
    </row>
    <row r="22" spans="2:2" x14ac:dyDescent="0.25">
      <c r="B22" s="35"/>
    </row>
    <row r="23" spans="2:2" x14ac:dyDescent="0.25">
      <c r="B23" s="35"/>
    </row>
    <row r="24" spans="2:2" x14ac:dyDescent="0.25">
      <c r="B24" s="35"/>
    </row>
    <row r="25" spans="2:2" x14ac:dyDescent="0.25">
      <c r="B25" s="35"/>
    </row>
    <row r="26" spans="2:2" x14ac:dyDescent="0.25">
      <c r="B26" s="35"/>
    </row>
    <row r="27" spans="2:2" x14ac:dyDescent="0.25">
      <c r="B27" s="35"/>
    </row>
    <row r="28" spans="2:2" x14ac:dyDescent="0.25">
      <c r="B28" s="35"/>
    </row>
    <row r="29" spans="2:2" x14ac:dyDescent="0.25">
      <c r="B29" s="35"/>
    </row>
    <row r="30" spans="2:2" x14ac:dyDescent="0.25">
      <c r="B30" s="35"/>
    </row>
    <row r="31" spans="2:2" x14ac:dyDescent="0.25">
      <c r="B31" s="35"/>
    </row>
    <row r="32" spans="2:2" x14ac:dyDescent="0.25">
      <c r="B32" s="35"/>
    </row>
    <row r="33" spans="2:2" x14ac:dyDescent="0.25">
      <c r="B33" s="35"/>
    </row>
    <row r="34" spans="2:2" x14ac:dyDescent="0.25">
      <c r="B34" s="35"/>
    </row>
    <row r="35" spans="2:2" x14ac:dyDescent="0.25">
      <c r="B35" s="35"/>
    </row>
    <row r="36" spans="2:2" x14ac:dyDescent="0.25">
      <c r="B36" s="35"/>
    </row>
    <row r="37" spans="2:2" x14ac:dyDescent="0.25">
      <c r="B37" s="35"/>
    </row>
    <row r="38" spans="2:2" x14ac:dyDescent="0.25">
      <c r="B38" s="35"/>
    </row>
    <row r="39" spans="2:2" x14ac:dyDescent="0.25">
      <c r="B39" s="35"/>
    </row>
    <row r="40" spans="2:2" x14ac:dyDescent="0.25">
      <c r="B40" s="35"/>
    </row>
    <row r="41" spans="2:2" x14ac:dyDescent="0.25">
      <c r="B41" s="35"/>
    </row>
    <row r="42" spans="2:2" x14ac:dyDescent="0.25">
      <c r="B42" s="35"/>
    </row>
    <row r="43" spans="2:2" x14ac:dyDescent="0.25">
      <c r="B43" s="35"/>
    </row>
    <row r="44" spans="2:2" x14ac:dyDescent="0.25">
      <c r="B44" s="35"/>
    </row>
    <row r="45" spans="2:2" x14ac:dyDescent="0.25">
      <c r="B45" s="35"/>
    </row>
    <row r="46" spans="2:2" x14ac:dyDescent="0.25">
      <c r="B46" s="35"/>
    </row>
    <row r="47" spans="2:2" x14ac:dyDescent="0.25">
      <c r="B47" s="35"/>
    </row>
    <row r="48" spans="2:2" x14ac:dyDescent="0.25">
      <c r="B48" s="35"/>
    </row>
    <row r="49" spans="2:2" x14ac:dyDescent="0.25">
      <c r="B49" s="35"/>
    </row>
    <row r="50" spans="2:2" x14ac:dyDescent="0.25">
      <c r="B50" s="35"/>
    </row>
    <row r="51" spans="2:2" x14ac:dyDescent="0.25">
      <c r="B51" s="35"/>
    </row>
    <row r="52" spans="2:2" x14ac:dyDescent="0.25">
      <c r="B52" s="35"/>
    </row>
    <row r="53" spans="2:2" x14ac:dyDescent="0.25">
      <c r="B53" s="35"/>
    </row>
    <row r="54" spans="2:2" x14ac:dyDescent="0.25">
      <c r="B54" s="35"/>
    </row>
    <row r="55" spans="2:2" x14ac:dyDescent="0.25">
      <c r="B55" s="35"/>
    </row>
    <row r="56" spans="2:2" x14ac:dyDescent="0.25">
      <c r="B56" s="35"/>
    </row>
    <row r="57" spans="2:2" x14ac:dyDescent="0.25">
      <c r="B57" s="35"/>
    </row>
    <row r="58" spans="2:2" x14ac:dyDescent="0.25">
      <c r="B58" s="35"/>
    </row>
    <row r="59" spans="2:2" x14ac:dyDescent="0.25">
      <c r="B59" s="35"/>
    </row>
    <row r="60" spans="2:2" x14ac:dyDescent="0.25">
      <c r="B60" s="35"/>
    </row>
    <row r="61" spans="2:2" x14ac:dyDescent="0.25">
      <c r="B61" s="35"/>
    </row>
    <row r="62" spans="2:2" x14ac:dyDescent="0.25">
      <c r="B62" s="35"/>
    </row>
    <row r="63" spans="2:2" x14ac:dyDescent="0.25">
      <c r="B63" s="35"/>
    </row>
    <row r="64" spans="2:2" x14ac:dyDescent="0.25">
      <c r="B64" s="35"/>
    </row>
    <row r="65" spans="2:2" x14ac:dyDescent="0.25">
      <c r="B65" s="35"/>
    </row>
    <row r="66" spans="2:2" x14ac:dyDescent="0.25">
      <c r="B66" s="35"/>
    </row>
    <row r="67" spans="2:2" x14ac:dyDescent="0.25">
      <c r="B67" s="35"/>
    </row>
    <row r="68" spans="2:2" x14ac:dyDescent="0.25">
      <c r="B68" s="35"/>
    </row>
    <row r="69" spans="2:2" x14ac:dyDescent="0.25">
      <c r="B69" s="35"/>
    </row>
    <row r="70" spans="2:2" x14ac:dyDescent="0.25">
      <c r="B70" s="35"/>
    </row>
    <row r="71" spans="2:2" x14ac:dyDescent="0.25">
      <c r="B71" s="35"/>
    </row>
    <row r="72" spans="2:2" x14ac:dyDescent="0.25">
      <c r="B72" s="35"/>
    </row>
    <row r="73" spans="2:2" x14ac:dyDescent="0.25">
      <c r="B73" s="35"/>
    </row>
    <row r="74" spans="2:2" x14ac:dyDescent="0.25">
      <c r="B74" s="35"/>
    </row>
    <row r="75" spans="2:2" x14ac:dyDescent="0.25">
      <c r="B75" s="35"/>
    </row>
    <row r="76" spans="2:2" x14ac:dyDescent="0.25">
      <c r="B76" s="35"/>
    </row>
    <row r="77" spans="2:2" x14ac:dyDescent="0.25">
      <c r="B77" s="35"/>
    </row>
    <row r="78" spans="2:2" x14ac:dyDescent="0.25">
      <c r="B78" s="35"/>
    </row>
    <row r="79" spans="2:2" x14ac:dyDescent="0.25">
      <c r="B79" s="35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C41" sqref="C41"/>
    </sheetView>
  </sheetViews>
  <sheetFormatPr defaultRowHeight="15" x14ac:dyDescent="0.25"/>
  <cols>
    <col min="1" max="1" width="43.5703125" customWidth="1"/>
    <col min="2" max="2" width="21.42578125" style="58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97" t="s">
        <v>2</v>
      </c>
      <c r="C1" s="97"/>
      <c r="D1" s="97"/>
      <c r="E1" s="97"/>
    </row>
    <row r="2" spans="1:5" x14ac:dyDescent="0.25">
      <c r="A2" t="s">
        <v>1</v>
      </c>
      <c r="B2" s="98" t="s">
        <v>64</v>
      </c>
      <c r="C2" s="98"/>
      <c r="D2" s="98"/>
      <c r="E2" s="98"/>
    </row>
    <row r="4" spans="1:5" x14ac:dyDescent="0.25">
      <c r="A4" t="s">
        <v>9</v>
      </c>
      <c r="B4" s="57" t="s">
        <v>12</v>
      </c>
    </row>
    <row r="6" spans="1:5" ht="31.5" customHeight="1" x14ac:dyDescent="0.25">
      <c r="A6" s="29" t="s">
        <v>3</v>
      </c>
      <c r="B6" s="36" t="s">
        <v>7</v>
      </c>
      <c r="C6" s="99" t="s">
        <v>8</v>
      </c>
      <c r="D6" s="100"/>
    </row>
    <row r="7" spans="1:5" x14ac:dyDescent="0.25">
      <c r="A7" s="10" t="s">
        <v>34</v>
      </c>
      <c r="B7" s="79">
        <v>142199.25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86">
        <f>B7</f>
        <v>142199.25</v>
      </c>
      <c r="C8" s="15"/>
      <c r="D8" s="16"/>
    </row>
    <row r="9" spans="1:5" s="13" customFormat="1" x14ac:dyDescent="0.25">
      <c r="A9" s="10" t="s">
        <v>34</v>
      </c>
      <c r="B9" s="79">
        <v>485.98</v>
      </c>
      <c r="C9" s="19">
        <v>3112</v>
      </c>
      <c r="D9" s="20" t="s">
        <v>62</v>
      </c>
    </row>
    <row r="10" spans="1:5" s="13" customFormat="1" x14ac:dyDescent="0.25">
      <c r="A10" s="17" t="s">
        <v>14</v>
      </c>
      <c r="B10" s="86">
        <f>B9</f>
        <v>485.98</v>
      </c>
      <c r="C10" s="15"/>
      <c r="D10" s="16"/>
    </row>
    <row r="11" spans="1:5" x14ac:dyDescent="0.25">
      <c r="A11" s="10" t="s">
        <v>34</v>
      </c>
      <c r="B11" s="79">
        <v>23543.13</v>
      </c>
      <c r="C11" s="28">
        <v>3132</v>
      </c>
      <c r="D11" s="20" t="s">
        <v>15</v>
      </c>
    </row>
    <row r="12" spans="1:5" s="13" customFormat="1" x14ac:dyDescent="0.25">
      <c r="A12" s="17" t="s">
        <v>14</v>
      </c>
      <c r="B12" s="74">
        <f>B11</f>
        <v>23543.13</v>
      </c>
      <c r="C12" s="14"/>
      <c r="D12" s="16"/>
    </row>
    <row r="13" spans="1:5" s="13" customFormat="1" hidden="1" x14ac:dyDescent="0.25">
      <c r="A13" s="11" t="s">
        <v>34</v>
      </c>
      <c r="B13" s="71" t="s">
        <v>5</v>
      </c>
      <c r="C13" s="3">
        <v>3121</v>
      </c>
      <c r="D13" s="4" t="s">
        <v>45</v>
      </c>
    </row>
    <row r="14" spans="1:5" s="13" customFormat="1" hidden="1" x14ac:dyDescent="0.25">
      <c r="A14" s="17" t="s">
        <v>14</v>
      </c>
      <c r="B14" s="74" t="str">
        <f>B13</f>
        <v xml:space="preserve"> </v>
      </c>
      <c r="C14" s="12"/>
      <c r="D14" s="45"/>
    </row>
    <row r="15" spans="1:5" s="13" customFormat="1" x14ac:dyDescent="0.25">
      <c r="A15" s="10" t="s">
        <v>34</v>
      </c>
      <c r="B15" s="79">
        <v>706.94</v>
      </c>
      <c r="C15" s="28">
        <v>3121</v>
      </c>
      <c r="D15" s="20" t="s">
        <v>58</v>
      </c>
    </row>
    <row r="16" spans="1:5" s="13" customFormat="1" x14ac:dyDescent="0.25">
      <c r="A16" s="17" t="s">
        <v>14</v>
      </c>
      <c r="B16" s="74">
        <f>B15</f>
        <v>706.94</v>
      </c>
      <c r="C16" s="12"/>
      <c r="D16" s="45"/>
    </row>
    <row r="17" spans="1:4" s="13" customFormat="1" x14ac:dyDescent="0.25">
      <c r="A17" s="10" t="s">
        <v>34</v>
      </c>
      <c r="B17" s="79">
        <v>4600</v>
      </c>
      <c r="C17" s="28">
        <v>3121</v>
      </c>
      <c r="D17" s="20" t="s">
        <v>65</v>
      </c>
    </row>
    <row r="18" spans="1:4" s="13" customFormat="1" x14ac:dyDescent="0.25">
      <c r="A18" s="17" t="s">
        <v>14</v>
      </c>
      <c r="B18" s="74">
        <f>B17</f>
        <v>4600</v>
      </c>
      <c r="C18" s="12"/>
      <c r="D18" s="45"/>
    </row>
    <row r="19" spans="1:4" x14ac:dyDescent="0.25">
      <c r="A19" s="10" t="s">
        <v>34</v>
      </c>
      <c r="B19" s="79">
        <v>8287.11</v>
      </c>
      <c r="C19" s="19">
        <v>3211</v>
      </c>
      <c r="D19" s="20" t="s">
        <v>16</v>
      </c>
    </row>
    <row r="20" spans="1:4" s="13" customFormat="1" x14ac:dyDescent="0.25">
      <c r="A20" s="17" t="s">
        <v>14</v>
      </c>
      <c r="B20" s="86">
        <f>B19</f>
        <v>8287.11</v>
      </c>
      <c r="C20" s="15" t="s">
        <v>5</v>
      </c>
      <c r="D20" s="16" t="s">
        <v>5</v>
      </c>
    </row>
    <row r="21" spans="1:4" x14ac:dyDescent="0.25">
      <c r="A21" s="10" t="s">
        <v>34</v>
      </c>
      <c r="B21" s="79">
        <v>1471.68</v>
      </c>
      <c r="C21" s="19">
        <v>3212</v>
      </c>
      <c r="D21" s="20" t="s">
        <v>17</v>
      </c>
    </row>
    <row r="22" spans="1:4" s="13" customFormat="1" x14ac:dyDescent="0.25">
      <c r="A22" s="17" t="s">
        <v>14</v>
      </c>
      <c r="B22" s="86">
        <f>B21</f>
        <v>1471.68</v>
      </c>
      <c r="C22" s="15"/>
      <c r="D22" s="16"/>
    </row>
    <row r="23" spans="1:4" s="13" customFormat="1" hidden="1" x14ac:dyDescent="0.25">
      <c r="A23" s="10" t="s">
        <v>34</v>
      </c>
      <c r="B23" s="79" t="s">
        <v>5</v>
      </c>
      <c r="C23" s="28">
        <v>3214</v>
      </c>
      <c r="D23" s="20" t="s">
        <v>46</v>
      </c>
    </row>
    <row r="24" spans="1:4" s="13" customFormat="1" hidden="1" x14ac:dyDescent="0.25">
      <c r="A24" s="17" t="s">
        <v>14</v>
      </c>
      <c r="B24" s="86" t="str">
        <f>B23</f>
        <v xml:space="preserve"> </v>
      </c>
      <c r="C24" s="14"/>
      <c r="D24" s="16"/>
    </row>
    <row r="25" spans="1:4" s="13" customFormat="1" x14ac:dyDescent="0.25">
      <c r="A25" s="10" t="s">
        <v>34</v>
      </c>
      <c r="B25" s="79">
        <v>21</v>
      </c>
      <c r="C25" s="19">
        <v>3214</v>
      </c>
      <c r="D25" s="20" t="s">
        <v>68</v>
      </c>
    </row>
    <row r="26" spans="1:4" s="13" customFormat="1" x14ac:dyDescent="0.25">
      <c r="A26" s="17" t="s">
        <v>14</v>
      </c>
      <c r="B26" s="86">
        <f>B25</f>
        <v>21</v>
      </c>
      <c r="C26" s="15"/>
      <c r="D26" s="16"/>
    </row>
    <row r="27" spans="1:4" x14ac:dyDescent="0.25">
      <c r="A27" s="10" t="s">
        <v>34</v>
      </c>
      <c r="B27" s="79">
        <v>893.7</v>
      </c>
      <c r="C27" s="19">
        <v>3241</v>
      </c>
      <c r="D27" s="20" t="s">
        <v>21</v>
      </c>
    </row>
    <row r="28" spans="1:4" x14ac:dyDescent="0.25">
      <c r="A28" s="17" t="s">
        <v>14</v>
      </c>
      <c r="B28" s="86">
        <f>B27</f>
        <v>893.7</v>
      </c>
      <c r="C28" s="55"/>
      <c r="D28" s="56"/>
    </row>
    <row r="29" spans="1:4" ht="29.25" customHeight="1" x14ac:dyDescent="0.25">
      <c r="A29" s="32" t="s">
        <v>33</v>
      </c>
      <c r="B29" s="87">
        <f>B8+B12+B16+B20+B22+B28+B10+B18+B26</f>
        <v>182208.79</v>
      </c>
    </row>
  </sheetData>
  <autoFilter ref="C1:C29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C16" sqref="C16"/>
    </sheetView>
  </sheetViews>
  <sheetFormatPr defaultRowHeight="15" x14ac:dyDescent="0.25"/>
  <cols>
    <col min="1" max="1" width="45.140625" customWidth="1"/>
    <col min="2" max="2" width="18.28515625" style="35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97" t="s">
        <v>2</v>
      </c>
      <c r="C1" s="97"/>
      <c r="D1" s="97"/>
    </row>
    <row r="2" spans="1:6" x14ac:dyDescent="0.25">
      <c r="A2" t="s">
        <v>1</v>
      </c>
      <c r="B2" s="101" t="s">
        <v>64</v>
      </c>
      <c r="C2" s="101"/>
      <c r="D2" s="101"/>
    </row>
    <row r="4" spans="1:6" x14ac:dyDescent="0.25">
      <c r="A4" t="s">
        <v>9</v>
      </c>
      <c r="B4" s="97" t="s">
        <v>36</v>
      </c>
      <c r="C4" s="97"/>
      <c r="D4" s="97"/>
    </row>
    <row r="5" spans="1:6" x14ac:dyDescent="0.25">
      <c r="C5" s="1"/>
    </row>
    <row r="6" spans="1:6" ht="29.25" customHeight="1" x14ac:dyDescent="0.25">
      <c r="A6" s="29" t="s">
        <v>3</v>
      </c>
      <c r="B6" s="36" t="s">
        <v>7</v>
      </c>
      <c r="C6" s="99" t="s">
        <v>8</v>
      </c>
      <c r="D6" s="100"/>
      <c r="E6" s="1" t="s">
        <v>5</v>
      </c>
      <c r="F6" s="1"/>
    </row>
    <row r="7" spans="1:6" x14ac:dyDescent="0.25">
      <c r="A7" s="28" t="s">
        <v>28</v>
      </c>
      <c r="B7" s="38" t="s">
        <v>28</v>
      </c>
      <c r="C7" s="19" t="s">
        <v>28</v>
      </c>
      <c r="D7" s="20"/>
    </row>
    <row r="8" spans="1:6" s="13" customFormat="1" x14ac:dyDescent="0.25">
      <c r="A8" s="14" t="s">
        <v>14</v>
      </c>
      <c r="B8" s="25" t="s">
        <v>28</v>
      </c>
      <c r="C8" s="15"/>
      <c r="D8" s="16"/>
    </row>
    <row r="9" spans="1:6" ht="29.25" customHeight="1" x14ac:dyDescent="0.25">
      <c r="A9" s="33" t="s">
        <v>35</v>
      </c>
      <c r="B9" s="31" t="s">
        <v>28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2025-05-06T10:19:21Z</dcterms:modified>
</cp:coreProperties>
</file>