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4\Objava informacija o trošenju sredstava\07-2024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OSOBE'!$E$1:$E$59</definedName>
    <definedName name="_xlnm._FilterDatabase" localSheetId="2" hidden="1">'Kat.2 FIZIČKE OSOBE'!$C$1:$C$24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D59" i="1"/>
  <c r="D30" i="1"/>
  <c r="B17" i="2"/>
  <c r="B12" i="2"/>
  <c r="D54" i="1"/>
  <c r="D42" i="1"/>
  <c r="D35" i="1"/>
  <c r="D22" i="1"/>
  <c r="D9" i="1"/>
  <c r="D27" i="1"/>
  <c r="D40" i="1"/>
  <c r="D20" i="1"/>
  <c r="D23" i="1"/>
  <c r="B18" i="2" l="1"/>
  <c r="B21" i="3" l="1"/>
  <c r="D24" i="1" l="1"/>
  <c r="B17" i="3"/>
  <c r="B15" i="3"/>
  <c r="D48" i="1" l="1"/>
  <c r="D58" i="1" l="1"/>
  <c r="D56" i="1"/>
  <c r="D52" i="1"/>
  <c r="D11" i="1"/>
  <c r="D15" i="1" l="1"/>
  <c r="D50" i="1" l="1"/>
  <c r="D46" i="1"/>
  <c r="D44" i="1"/>
  <c r="D37" i="1"/>
  <c r="D32" i="1"/>
  <c r="D13" i="1" l="1"/>
  <c r="B23" i="3"/>
  <c r="B19" i="3"/>
  <c r="B24" i="3" s="1"/>
  <c r="B10" i="3"/>
  <c r="D17" i="1" l="1"/>
  <c r="B8" i="3"/>
</calcChain>
</file>

<file path=xl/sharedStrings.xml><?xml version="1.0" encoding="utf-8"?>
<sst xmlns="http://schemas.openxmlformats.org/spreadsheetml/2006/main" count="234" uniqueCount="102">
  <si>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</si>
  <si>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</si>
  <si>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</si>
  <si>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</si>
  <si>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</si>
  <si>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</si>
  <si>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</si>
  <si>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</si>
  <si>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</si>
  <si>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</si>
  <si>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</si>
  <si>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</si>
  <si>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</si>
  <si>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</si>
  <si>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</si>
  <si>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</si>
  <si>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</si>
  <si>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</si>
  <si>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</si>
  <si>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</si>
  <si>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Ugovor o djelu</t>
  </si>
  <si>
    <t xml:space="preserve">Usluge studentskih servisa </t>
  </si>
  <si>
    <t>Računalne usluge</t>
  </si>
  <si>
    <t>Naknade troškova osobama izvan radnog odnosa</t>
  </si>
  <si>
    <t>Reprezentacija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</si>
  <si>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</si>
  <si>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</si>
  <si>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</si>
  <si>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</si>
  <si>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</si>
  <si>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</si>
  <si>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</si>
  <si>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Studentski centar u Zagrebu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</si>
  <si>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</si>
  <si>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</si>
  <si>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</si>
  <si>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</si>
  <si>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</si>
  <si>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</si>
  <si>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</si>
  <si>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</si>
  <si>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 xml:space="preserve">HEP d.d. 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</si>
  <si>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</si>
  <si>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</si>
  <si>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</si>
  <si>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</si>
  <si>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</si>
  <si>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</si>
  <si>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FINA (Financijska agencija)</t>
  </si>
  <si>
    <t>Napomena o mjestu troška</t>
  </si>
  <si>
    <t>Ostale usluge</t>
  </si>
  <si>
    <t>HEP Plin d.o.o.</t>
  </si>
  <si>
    <t>NARODNE NOVINE d.d.</t>
  </si>
  <si>
    <t>Autorski honorar</t>
  </si>
  <si>
    <t>Knjige</t>
  </si>
  <si>
    <t>HT d.d.</t>
  </si>
  <si>
    <t>Stručno usavršavanje zaposlenika</t>
  </si>
  <si>
    <t>Novčana nagrada za radne rezultate</t>
  </si>
  <si>
    <t xml:space="preserve"> Regres za godišnji odmor</t>
  </si>
  <si>
    <t>Loko vožnja</t>
  </si>
  <si>
    <t>Uredski materijal</t>
  </si>
  <si>
    <t>Grafičke i tiskarske usluge</t>
  </si>
  <si>
    <t xml:space="preserve"> UK</t>
  </si>
  <si>
    <t xml:space="preserve">ECPR  </t>
  </si>
  <si>
    <t>SRPANJ 2024</t>
  </si>
  <si>
    <t>Instats Holdings</t>
  </si>
  <si>
    <t>Australia</t>
  </si>
  <si>
    <t>Materijal i dijelovi za tekuće i investicijsko održavanje</t>
  </si>
  <si>
    <t>Usluge ervisa i održavanja</t>
  </si>
  <si>
    <t>Licence</t>
  </si>
  <si>
    <t>Đurđica Degač</t>
  </si>
  <si>
    <t>Thomas Dominic Farnell</t>
  </si>
  <si>
    <t>Ivica Ščepanović</t>
  </si>
  <si>
    <t>Željka Kamenov</t>
  </si>
  <si>
    <t>Ranka Đurđević</t>
  </si>
  <si>
    <t>Intelektualne i osobne usluge</t>
  </si>
  <si>
    <t>Švicarska</t>
  </si>
  <si>
    <t>pCloud</t>
  </si>
  <si>
    <t>Licenca</t>
  </si>
  <si>
    <t>Računalna oprema</t>
  </si>
  <si>
    <t>LINKS d.o.o.</t>
  </si>
  <si>
    <t>dm-drogerie markt d.o.o.</t>
  </si>
  <si>
    <t>TELEBIT d.o.o.</t>
  </si>
  <si>
    <t>KOPI-AS d.o.o.</t>
  </si>
  <si>
    <t>TISKARA ROTIM I MARKET, OBRT ZA PROIZVODNJU I USLUGE, VL. NIKOLA MARKET</t>
  </si>
  <si>
    <t>ROUGEMARIN d.o.o.</t>
  </si>
  <si>
    <t>SPAR Hrvatska d.o.o.</t>
  </si>
  <si>
    <t>EURO-V.A.L. d.o.o.</t>
  </si>
  <si>
    <t>TIM PRESS d.o.o.</t>
  </si>
  <si>
    <t>VI IMAGE AND VIDEO PRODUCTION, obrt za umjetničke i prevoditeljske usluge</t>
  </si>
  <si>
    <t>RIJEČ I SAVJET, OBRT ZA USLUGE, VL. HANA DVORNIK</t>
  </si>
  <si>
    <t>KLASJA, OBRT ZA USLUGE I TRGOVINU, VL. KLASJA HABJAN</t>
  </si>
  <si>
    <t>Jubilarne nagrade</t>
  </si>
  <si>
    <t>PKM</t>
  </si>
  <si>
    <t>Programska sredstva</t>
  </si>
  <si>
    <t xml:space="preserve"> CEDEFOP;  ESS midterm; HREUURBRUR</t>
  </si>
  <si>
    <t>GPPG</t>
  </si>
  <si>
    <t xml:space="preserve"> ESS midterm</t>
  </si>
  <si>
    <t xml:space="preserve"> ČASOPIS: SOCIOLOGIJA I PROSTOR</t>
  </si>
  <si>
    <t xml:space="preserve">FES 2023 - 2024 </t>
  </si>
  <si>
    <t>CEDEFOP</t>
  </si>
  <si>
    <t>CIROSKOP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</si>
</sst>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2" fillId="0" borderId="12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2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2" fontId="2" fillId="0" borderId="1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14" xfId="0" applyFont="1" applyBorder="1"/>
    <xf numFmtId="0" fontId="4" fillId="0" borderId="6" xfId="0" applyFont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2" fillId="0" borderId="7" xfId="0" applyFont="1" applyBorder="1"/>
    <xf numFmtId="0" fontId="2" fillId="0" borderId="9" xfId="0" applyFont="1" applyBorder="1"/>
    <xf numFmtId="0" fontId="4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8" xfId="0" applyFont="1" applyBorder="1"/>
    <xf numFmtId="0" fontId="1" fillId="2" borderId="12" xfId="0" applyFont="1" applyFill="1" applyBorder="1" applyAlignment="1">
      <alignment horizontal="center" vertical="center"/>
    </xf>
    <xf numFmtId="2" fontId="0" fillId="0" borderId="0" xfId="0" applyNumberFormat="1" applyBorder="1"/>
    <xf numFmtId="2" fontId="0" fillId="0" borderId="3" xfId="0" applyNumberFormat="1" applyBorder="1"/>
    <xf numFmtId="2" fontId="4" fillId="0" borderId="8" xfId="0" applyNumberFormat="1" applyFont="1" applyBorder="1"/>
    <xf numFmtId="0" fontId="4" fillId="0" borderId="8" xfId="0" applyFont="1" applyBorder="1" applyAlignment="1">
      <alignment horizontal="left"/>
    </xf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7" xfId="0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2" fontId="2" fillId="0" borderId="13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right"/>
    </xf>
    <xf numFmtId="4" fontId="0" fillId="0" borderId="2" xfId="0" applyNumberFormat="1" applyBorder="1"/>
    <xf numFmtId="2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2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Normal="100" workbookViewId="0">
      <selection activeCell="G54" sqref="G54"/>
    </sheetView>
  </sheetViews>
  <sheetFormatPr defaultRowHeight="15" x14ac:dyDescent="0.25"/>
  <cols>
    <col min="1" max="1" width="43" style="5" customWidth="1"/>
    <col min="2" max="2" width="18.140625" style="6" customWidth="1"/>
    <col min="3" max="3" width="36.5703125" style="7" customWidth="1"/>
    <col min="4" max="4" width="18.28515625" style="48" customWidth="1"/>
    <col min="5" max="5" width="13" style="5" customWidth="1"/>
    <col min="6" max="6" width="48.140625" style="5" customWidth="1"/>
    <col min="7" max="7" width="68.5703125" style="5" customWidth="1"/>
    <col min="8" max="16384" width="9.140625" style="5"/>
  </cols>
  <sheetData>
    <row r="1" spans="1:7" x14ac:dyDescent="0.25">
      <c r="A1" s="5" t="s">
        <v>0</v>
      </c>
      <c r="B1" s="99" t="s">
        <v>2</v>
      </c>
      <c r="C1" s="99"/>
      <c r="D1" s="99"/>
      <c r="E1" s="99"/>
      <c r="F1" s="99"/>
    </row>
    <row r="2" spans="1:7" x14ac:dyDescent="0.25">
      <c r="A2" s="5" t="s">
        <v>1</v>
      </c>
      <c r="B2" s="100" t="s">
        <v>64</v>
      </c>
      <c r="C2" s="100"/>
      <c r="D2" s="100"/>
      <c r="E2" s="100"/>
      <c r="F2" s="100"/>
    </row>
    <row r="3" spans="1:7" x14ac:dyDescent="0.25">
      <c r="A3" s="101"/>
      <c r="B3" s="101"/>
      <c r="C3" s="101"/>
      <c r="D3" s="101"/>
      <c r="E3" s="101"/>
      <c r="F3" s="101"/>
    </row>
    <row r="4" spans="1:7" x14ac:dyDescent="0.25">
      <c r="A4" s="5" t="s">
        <v>9</v>
      </c>
      <c r="B4" s="99" t="s">
        <v>10</v>
      </c>
      <c r="C4" s="99"/>
      <c r="D4" s="99"/>
      <c r="E4" s="99"/>
      <c r="F4" s="99"/>
    </row>
    <row r="5" spans="1:7" x14ac:dyDescent="0.25">
      <c r="B5" s="7"/>
      <c r="D5" s="46"/>
      <c r="E5" s="7"/>
      <c r="F5" s="7"/>
    </row>
    <row r="6" spans="1:7" ht="29.25" customHeight="1" x14ac:dyDescent="0.25">
      <c r="A6" s="38" t="s">
        <v>3</v>
      </c>
      <c r="B6" s="39" t="s">
        <v>4</v>
      </c>
      <c r="C6" s="38" t="s">
        <v>6</v>
      </c>
      <c r="D6" s="47" t="s">
        <v>7</v>
      </c>
      <c r="E6" s="110" t="s">
        <v>8</v>
      </c>
      <c r="F6" s="111"/>
      <c r="G6" s="62" t="s">
        <v>49</v>
      </c>
    </row>
    <row r="7" spans="1:7" ht="16.5" customHeight="1" x14ac:dyDescent="0.25">
      <c r="A7" s="29" t="s">
        <v>63</v>
      </c>
      <c r="B7" s="78" t="s">
        <v>31</v>
      </c>
      <c r="C7" s="31" t="s">
        <v>62</v>
      </c>
      <c r="D7" s="89">
        <v>581.72</v>
      </c>
      <c r="E7" s="59">
        <v>3213</v>
      </c>
      <c r="F7" s="28" t="s">
        <v>56</v>
      </c>
      <c r="G7" s="28" t="s">
        <v>93</v>
      </c>
    </row>
    <row r="8" spans="1:7" ht="16.5" customHeight="1" x14ac:dyDescent="0.25">
      <c r="A8" s="30" t="s">
        <v>65</v>
      </c>
      <c r="B8" s="78" t="s">
        <v>31</v>
      </c>
      <c r="C8" s="34" t="s">
        <v>66</v>
      </c>
      <c r="D8" s="90">
        <v>186</v>
      </c>
      <c r="E8" s="60">
        <v>3213</v>
      </c>
      <c r="F8" s="9" t="s">
        <v>56</v>
      </c>
      <c r="G8" s="9"/>
    </row>
    <row r="9" spans="1:7" ht="18.75" customHeight="1" x14ac:dyDescent="0.25">
      <c r="A9" s="19" t="s">
        <v>14</v>
      </c>
      <c r="B9" s="16"/>
      <c r="C9" s="32"/>
      <c r="D9" s="91">
        <f>D7+D8</f>
        <v>767.72</v>
      </c>
      <c r="E9" s="15"/>
      <c r="F9" s="18"/>
      <c r="G9" s="18"/>
    </row>
    <row r="10" spans="1:7" ht="17.25" customHeight="1" x14ac:dyDescent="0.25">
      <c r="A10" s="29" t="s">
        <v>55</v>
      </c>
      <c r="B10">
        <v>81793146560</v>
      </c>
      <c r="C10" s="31" t="s">
        <v>26</v>
      </c>
      <c r="D10" s="35">
        <v>131.38999999999999</v>
      </c>
      <c r="E10" s="8">
        <v>3231</v>
      </c>
      <c r="F10" s="9" t="s">
        <v>45</v>
      </c>
      <c r="G10" s="61"/>
    </row>
    <row r="11" spans="1:7" ht="18.75" customHeight="1" x14ac:dyDescent="0.25">
      <c r="A11" s="19" t="s">
        <v>14</v>
      </c>
      <c r="B11" s="16"/>
      <c r="C11" s="32"/>
      <c r="D11" s="36">
        <f>D10</f>
        <v>131.38999999999999</v>
      </c>
      <c r="E11" s="17"/>
      <c r="F11" s="17"/>
      <c r="G11" s="19"/>
    </row>
    <row r="12" spans="1:7" x14ac:dyDescent="0.25">
      <c r="A12" s="30" t="s">
        <v>51</v>
      </c>
      <c r="B12">
        <v>41317489366</v>
      </c>
      <c r="C12" s="34" t="s">
        <v>26</v>
      </c>
      <c r="D12" s="64">
        <v>1.4</v>
      </c>
      <c r="E12" s="8">
        <v>3223</v>
      </c>
      <c r="F12" s="8" t="s">
        <v>42</v>
      </c>
      <c r="G12" s="30"/>
    </row>
    <row r="13" spans="1:7" s="14" customFormat="1" x14ac:dyDescent="0.25">
      <c r="A13" s="19" t="s">
        <v>14</v>
      </c>
      <c r="B13" s="16"/>
      <c r="C13" s="32"/>
      <c r="D13" s="36">
        <f>D12</f>
        <v>1.4</v>
      </c>
      <c r="E13" s="17"/>
      <c r="F13" s="17"/>
      <c r="G13" s="19"/>
    </row>
    <row r="14" spans="1:7" s="14" customFormat="1" x14ac:dyDescent="0.25">
      <c r="A14" s="25" t="s">
        <v>41</v>
      </c>
      <c r="B14" s="26">
        <v>28921978587</v>
      </c>
      <c r="C14" s="31" t="s">
        <v>26</v>
      </c>
      <c r="D14" s="35">
        <v>27.62</v>
      </c>
      <c r="E14" s="27">
        <v>3223</v>
      </c>
      <c r="F14" s="27" t="s">
        <v>42</v>
      </c>
      <c r="G14" s="23"/>
    </row>
    <row r="15" spans="1:7" s="14" customFormat="1" x14ac:dyDescent="0.25">
      <c r="A15" s="23" t="s">
        <v>14</v>
      </c>
      <c r="B15" s="12"/>
      <c r="C15" s="33"/>
      <c r="D15" s="37">
        <f>D14</f>
        <v>27.62</v>
      </c>
      <c r="E15" s="13"/>
      <c r="F15" s="13"/>
      <c r="G15" s="23"/>
    </row>
    <row r="16" spans="1:7" x14ac:dyDescent="0.25">
      <c r="A16" s="10" t="s">
        <v>43</v>
      </c>
      <c r="B16" s="56">
        <v>87311810356</v>
      </c>
      <c r="C16" s="10" t="s">
        <v>44</v>
      </c>
      <c r="D16" s="94">
        <v>35.479999999999997</v>
      </c>
      <c r="E16" s="59">
        <v>3231</v>
      </c>
      <c r="F16" s="28" t="s">
        <v>45</v>
      </c>
      <c r="G16" s="28"/>
    </row>
    <row r="17" spans="1:7" s="14" customFormat="1" x14ac:dyDescent="0.25">
      <c r="A17" s="23" t="s">
        <v>14</v>
      </c>
      <c r="B17" s="57"/>
      <c r="C17" s="33"/>
      <c r="D17" s="112">
        <f>SUM(D16:D16)</f>
        <v>35.479999999999997</v>
      </c>
      <c r="E17" s="92"/>
      <c r="F17" s="63"/>
      <c r="G17" s="63"/>
    </row>
    <row r="18" spans="1:7" s="14" customFormat="1" x14ac:dyDescent="0.25">
      <c r="A18" s="40" t="s">
        <v>80</v>
      </c>
      <c r="B18" s="10">
        <v>32614011568</v>
      </c>
      <c r="C18" s="87" t="s">
        <v>26</v>
      </c>
      <c r="D18" s="35">
        <v>18.989999999999998</v>
      </c>
      <c r="E18" s="59">
        <v>3221</v>
      </c>
      <c r="F18" s="28" t="s">
        <v>60</v>
      </c>
      <c r="G18" s="65"/>
    </row>
    <row r="19" spans="1:7" s="14" customFormat="1" x14ac:dyDescent="0.25">
      <c r="A19" t="s">
        <v>80</v>
      </c>
      <c r="B19" s="11">
        <v>32614011568</v>
      </c>
      <c r="C19" s="86" t="s">
        <v>26</v>
      </c>
      <c r="D19" s="64">
        <v>4.99</v>
      </c>
      <c r="E19" s="60">
        <v>3231</v>
      </c>
      <c r="F19" s="9" t="s">
        <v>45</v>
      </c>
      <c r="G19" s="63"/>
    </row>
    <row r="20" spans="1:7" s="14" customFormat="1" x14ac:dyDescent="0.25">
      <c r="A20" s="15" t="s">
        <v>14</v>
      </c>
      <c r="B20" s="57"/>
      <c r="C20" s="84"/>
      <c r="D20" s="36">
        <f>D19+D18</f>
        <v>23.979999999999997</v>
      </c>
      <c r="E20" s="15"/>
      <c r="F20" s="18"/>
      <c r="G20" s="18"/>
    </row>
    <row r="21" spans="1:7" s="14" customFormat="1" x14ac:dyDescent="0.25">
      <c r="A21" s="2" t="s">
        <v>52</v>
      </c>
      <c r="B21" s="11">
        <v>64546066176</v>
      </c>
      <c r="C21" s="86" t="s">
        <v>26</v>
      </c>
      <c r="D21" s="64">
        <v>578.28</v>
      </c>
      <c r="E21" s="8">
        <v>3221</v>
      </c>
      <c r="F21" s="9" t="s">
        <v>60</v>
      </c>
      <c r="G21" s="28" t="s">
        <v>94</v>
      </c>
    </row>
    <row r="22" spans="1:7" s="14" customFormat="1" x14ac:dyDescent="0.25">
      <c r="A22" s="15" t="s">
        <v>14</v>
      </c>
      <c r="B22" s="57"/>
      <c r="C22" s="84"/>
      <c r="D22" s="36">
        <f>D21</f>
        <v>578.28</v>
      </c>
      <c r="E22" s="17"/>
      <c r="F22" s="18"/>
      <c r="G22" s="19"/>
    </row>
    <row r="23" spans="1:7" s="14" customFormat="1" x14ac:dyDescent="0.25">
      <c r="A23" s="40" t="s">
        <v>81</v>
      </c>
      <c r="B23" s="10">
        <v>94124811986</v>
      </c>
      <c r="C23" s="34" t="s">
        <v>26</v>
      </c>
      <c r="D23" s="35">
        <f>727.79+119.25</f>
        <v>847.04</v>
      </c>
      <c r="E23" s="59">
        <v>3221</v>
      </c>
      <c r="F23" s="27" t="s">
        <v>60</v>
      </c>
      <c r="G23" s="29" t="s">
        <v>94</v>
      </c>
    </row>
    <row r="24" spans="1:7" s="14" customFormat="1" x14ac:dyDescent="0.25">
      <c r="A24" s="92" t="s">
        <v>14</v>
      </c>
      <c r="B24" s="57"/>
      <c r="C24" s="33"/>
      <c r="D24" s="37">
        <f>D23</f>
        <v>847.04</v>
      </c>
      <c r="E24" s="92"/>
      <c r="F24" s="13"/>
      <c r="G24" s="19"/>
    </row>
    <row r="25" spans="1:7" s="14" customFormat="1" x14ac:dyDescent="0.25">
      <c r="A25" s="113" t="s">
        <v>82</v>
      </c>
      <c r="B25" s="10">
        <v>17148988537</v>
      </c>
      <c r="C25" s="87" t="s">
        <v>26</v>
      </c>
      <c r="D25" s="35">
        <v>1633.5</v>
      </c>
      <c r="E25" s="59">
        <v>3235</v>
      </c>
      <c r="F25" s="28" t="s">
        <v>69</v>
      </c>
      <c r="G25" s="29" t="s">
        <v>94</v>
      </c>
    </row>
    <row r="26" spans="1:7" s="14" customFormat="1" x14ac:dyDescent="0.25">
      <c r="A26" t="s">
        <v>82</v>
      </c>
      <c r="B26" s="11">
        <v>17148988537</v>
      </c>
      <c r="C26" s="86" t="s">
        <v>26</v>
      </c>
      <c r="D26" s="64">
        <v>282.58999999999997</v>
      </c>
      <c r="E26" s="60">
        <v>4221</v>
      </c>
      <c r="F26" s="9" t="s">
        <v>79</v>
      </c>
      <c r="G26" s="63"/>
    </row>
    <row r="27" spans="1:7" s="14" customFormat="1" x14ac:dyDescent="0.25">
      <c r="A27" s="92" t="s">
        <v>14</v>
      </c>
      <c r="B27" s="57"/>
      <c r="C27" s="84"/>
      <c r="D27" s="36">
        <f>D26+D25</f>
        <v>1916.09</v>
      </c>
      <c r="E27" s="15"/>
      <c r="F27" s="18"/>
      <c r="G27" s="18"/>
    </row>
    <row r="28" spans="1:7" s="14" customFormat="1" x14ac:dyDescent="0.25">
      <c r="A28" s="10" t="s">
        <v>83</v>
      </c>
      <c r="B28">
        <v>96605206988</v>
      </c>
      <c r="C28" s="34" t="s">
        <v>26</v>
      </c>
      <c r="D28" s="64">
        <v>543.05999999999995</v>
      </c>
      <c r="E28" s="8">
        <v>3224</v>
      </c>
      <c r="F28" s="8" t="s">
        <v>67</v>
      </c>
      <c r="G28" s="29" t="s">
        <v>94</v>
      </c>
    </row>
    <row r="29" spans="1:7" s="14" customFormat="1" x14ac:dyDescent="0.25">
      <c r="A29" s="11" t="s">
        <v>83</v>
      </c>
      <c r="B29">
        <v>96605206988</v>
      </c>
      <c r="C29" s="34" t="s">
        <v>26</v>
      </c>
      <c r="D29" s="64">
        <v>62.5</v>
      </c>
      <c r="E29" s="8">
        <v>3232</v>
      </c>
      <c r="F29" s="8" t="s">
        <v>68</v>
      </c>
      <c r="G29" s="23"/>
    </row>
    <row r="30" spans="1:7" s="14" customFormat="1" x14ac:dyDescent="0.25">
      <c r="A30" s="19" t="s">
        <v>14</v>
      </c>
      <c r="B30" t="s">
        <v>5</v>
      </c>
      <c r="C30" s="33"/>
      <c r="D30" s="37">
        <f>D29+D28</f>
        <v>605.55999999999995</v>
      </c>
      <c r="E30" s="13"/>
      <c r="F30" s="13"/>
      <c r="G30" s="23"/>
    </row>
    <row r="31" spans="1:7" x14ac:dyDescent="0.25">
      <c r="A31" s="30" t="s">
        <v>28</v>
      </c>
      <c r="B31" s="26">
        <v>85584865987</v>
      </c>
      <c r="C31" s="31" t="s">
        <v>26</v>
      </c>
      <c r="D31" s="35">
        <v>100.36</v>
      </c>
      <c r="E31" s="27">
        <v>3234</v>
      </c>
      <c r="F31" s="27" t="s">
        <v>18</v>
      </c>
      <c r="G31" s="29"/>
    </row>
    <row r="32" spans="1:7" s="14" customFormat="1" x14ac:dyDescent="0.25">
      <c r="A32" s="19" t="s">
        <v>14</v>
      </c>
      <c r="B32" s="16"/>
      <c r="C32" s="32"/>
      <c r="D32" s="36">
        <f>D31</f>
        <v>100.36</v>
      </c>
      <c r="E32" s="17"/>
      <c r="F32" s="17"/>
      <c r="G32" s="23"/>
    </row>
    <row r="33" spans="1:7" x14ac:dyDescent="0.25">
      <c r="A33" s="28" t="s">
        <v>30</v>
      </c>
      <c r="B33" s="56">
        <v>49894241709</v>
      </c>
      <c r="C33" s="66" t="s">
        <v>26</v>
      </c>
      <c r="D33" s="35">
        <v>217.43</v>
      </c>
      <c r="E33" s="59">
        <v>3223</v>
      </c>
      <c r="F33" s="27" t="s">
        <v>42</v>
      </c>
      <c r="G33" s="29" t="s">
        <v>5</v>
      </c>
    </row>
    <row r="34" spans="1:7" x14ac:dyDescent="0.25">
      <c r="A34" s="9" t="s">
        <v>30</v>
      </c>
      <c r="B34" s="58">
        <v>49894241709</v>
      </c>
      <c r="C34" s="67" t="s">
        <v>26</v>
      </c>
      <c r="D34" s="64">
        <v>3932.45</v>
      </c>
      <c r="E34" s="60">
        <v>3235</v>
      </c>
      <c r="F34" s="8" t="s">
        <v>19</v>
      </c>
      <c r="G34" s="30" t="s">
        <v>94</v>
      </c>
    </row>
    <row r="35" spans="1:7" s="14" customFormat="1" x14ac:dyDescent="0.25">
      <c r="A35" s="19" t="s">
        <v>14</v>
      </c>
      <c r="B35" s="57"/>
      <c r="C35" s="68"/>
      <c r="D35" s="36">
        <f>D33+D34</f>
        <v>4149.88</v>
      </c>
      <c r="E35" s="15"/>
      <c r="F35" s="17"/>
      <c r="G35" s="19"/>
    </row>
    <row r="36" spans="1:7" x14ac:dyDescent="0.25">
      <c r="A36" s="29" t="s">
        <v>46</v>
      </c>
      <c r="B36" s="56">
        <v>61817894937</v>
      </c>
      <c r="C36" t="s">
        <v>26</v>
      </c>
      <c r="D36" s="35">
        <v>102.55</v>
      </c>
      <c r="E36" s="27">
        <v>3234</v>
      </c>
      <c r="F36" s="27" t="s">
        <v>47</v>
      </c>
      <c r="G36" s="30"/>
    </row>
    <row r="37" spans="1:7" s="14" customFormat="1" x14ac:dyDescent="0.25">
      <c r="A37" s="23" t="s">
        <v>14</v>
      </c>
      <c r="B37" s="75"/>
      <c r="C37" s="70"/>
      <c r="D37" s="37">
        <f>D36</f>
        <v>102.55</v>
      </c>
      <c r="E37" s="13"/>
      <c r="F37" s="13"/>
      <c r="G37" s="19"/>
    </row>
    <row r="38" spans="1:7" s="14" customFormat="1" x14ac:dyDescent="0.25">
      <c r="A38" s="29" t="s">
        <v>29</v>
      </c>
      <c r="B38" s="117">
        <v>10009650154</v>
      </c>
      <c r="C38" s="10" t="s">
        <v>27</v>
      </c>
      <c r="D38" s="114">
        <v>168.75</v>
      </c>
      <c r="E38" s="27">
        <v>3235</v>
      </c>
      <c r="F38" s="28" t="s">
        <v>19</v>
      </c>
      <c r="G38" s="65"/>
    </row>
    <row r="39" spans="1:7" s="14" customFormat="1" x14ac:dyDescent="0.25">
      <c r="A39" s="30" t="s">
        <v>29</v>
      </c>
      <c r="B39" s="118">
        <v>10009650154</v>
      </c>
      <c r="C39" s="11" t="s">
        <v>27</v>
      </c>
      <c r="D39" s="115">
        <v>6.25</v>
      </c>
      <c r="E39" s="8">
        <v>3239</v>
      </c>
      <c r="F39" s="9" t="s">
        <v>50</v>
      </c>
      <c r="G39" s="63"/>
    </row>
    <row r="40" spans="1:7" s="14" customFormat="1" x14ac:dyDescent="0.25">
      <c r="A40" s="19" t="s">
        <v>14</v>
      </c>
      <c r="B40" s="93"/>
      <c r="C40" s="32"/>
      <c r="D40" s="116">
        <f>D39+D38</f>
        <v>175</v>
      </c>
      <c r="E40" s="13"/>
      <c r="F40" s="63"/>
      <c r="G40" s="18"/>
    </row>
    <row r="41" spans="1:7" x14ac:dyDescent="0.25">
      <c r="A41" s="60" t="s">
        <v>48</v>
      </c>
      <c r="B41" s="58">
        <v>85821130368</v>
      </c>
      <c r="C41" s="95" t="s">
        <v>26</v>
      </c>
      <c r="D41" s="90">
        <v>2.16</v>
      </c>
      <c r="E41" s="59">
        <v>3238</v>
      </c>
      <c r="F41" s="28" t="s">
        <v>22</v>
      </c>
      <c r="G41" s="9"/>
    </row>
    <row r="42" spans="1:7" s="14" customFormat="1" x14ac:dyDescent="0.25">
      <c r="A42" s="15" t="s">
        <v>14</v>
      </c>
      <c r="B42" s="57"/>
      <c r="C42" s="96"/>
      <c r="D42" s="91">
        <f>D41</f>
        <v>2.16</v>
      </c>
      <c r="E42" s="15"/>
      <c r="F42" s="18"/>
      <c r="G42" s="18"/>
    </row>
    <row r="43" spans="1:7" x14ac:dyDescent="0.25">
      <c r="A43" s="29" t="s">
        <v>32</v>
      </c>
      <c r="B43" s="97">
        <v>22597784145</v>
      </c>
      <c r="C43" s="31" t="s">
        <v>26</v>
      </c>
      <c r="D43" s="35">
        <v>1727.47</v>
      </c>
      <c r="E43" s="8">
        <v>3237</v>
      </c>
      <c r="F43" s="8" t="s">
        <v>21</v>
      </c>
      <c r="G43" s="29" t="s">
        <v>95</v>
      </c>
    </row>
    <row r="44" spans="1:7" s="14" customFormat="1" x14ac:dyDescent="0.25">
      <c r="A44" s="19" t="s">
        <v>14</v>
      </c>
      <c r="B44" s="16"/>
      <c r="C44" s="32"/>
      <c r="D44" s="36">
        <f>D43</f>
        <v>1727.47</v>
      </c>
      <c r="E44" s="17"/>
      <c r="F44" s="17"/>
      <c r="G44" s="19"/>
    </row>
    <row r="45" spans="1:7" x14ac:dyDescent="0.25">
      <c r="A45" s="29" t="s">
        <v>33</v>
      </c>
      <c r="B45" s="26">
        <v>14506572540</v>
      </c>
      <c r="C45" s="31" t="s">
        <v>26</v>
      </c>
      <c r="D45" s="35">
        <v>1146.6600000000001</v>
      </c>
      <c r="E45" s="27">
        <v>3238</v>
      </c>
      <c r="F45" s="27" t="s">
        <v>22</v>
      </c>
      <c r="G45" s="29" t="s">
        <v>94</v>
      </c>
    </row>
    <row r="46" spans="1:7" s="14" customFormat="1" x14ac:dyDescent="0.25">
      <c r="A46" s="19" t="s">
        <v>14</v>
      </c>
      <c r="B46" s="16"/>
      <c r="C46" s="32"/>
      <c r="D46" s="36">
        <f>D45</f>
        <v>1146.6600000000001</v>
      </c>
      <c r="E46" s="17"/>
      <c r="F46" s="17"/>
      <c r="G46" s="19"/>
    </row>
    <row r="47" spans="1:7" x14ac:dyDescent="0.25">
      <c r="A47" s="29" t="s">
        <v>85</v>
      </c>
      <c r="B47">
        <v>20822976890</v>
      </c>
      <c r="C47" s="34" t="s">
        <v>26</v>
      </c>
      <c r="D47" s="64">
        <v>1287.1199999999999</v>
      </c>
      <c r="E47" s="27">
        <v>3293</v>
      </c>
      <c r="F47" s="27" t="s">
        <v>24</v>
      </c>
      <c r="G47" s="29"/>
    </row>
    <row r="48" spans="1:7" s="14" customFormat="1" x14ac:dyDescent="0.25">
      <c r="A48" s="19" t="s">
        <v>14</v>
      </c>
      <c r="B48" s="88"/>
      <c r="C48" s="33"/>
      <c r="D48" s="37">
        <f>D47</f>
        <v>1287.1199999999999</v>
      </c>
      <c r="E48" s="13"/>
      <c r="F48" s="13"/>
      <c r="G48" s="19"/>
    </row>
    <row r="49" spans="1:7" x14ac:dyDescent="0.25">
      <c r="A49" s="29" t="s">
        <v>86</v>
      </c>
      <c r="B49">
        <v>46108893754</v>
      </c>
      <c r="C49" s="31" t="s">
        <v>26</v>
      </c>
      <c r="D49" s="35">
        <v>13.09</v>
      </c>
      <c r="E49" s="27">
        <v>3293</v>
      </c>
      <c r="F49" s="27" t="s">
        <v>24</v>
      </c>
      <c r="G49" s="30" t="s">
        <v>94</v>
      </c>
    </row>
    <row r="50" spans="1:7" s="14" customFormat="1" x14ac:dyDescent="0.25">
      <c r="A50" s="19" t="s">
        <v>14</v>
      </c>
      <c r="B50" s="16"/>
      <c r="C50" s="32"/>
      <c r="D50" s="36">
        <f>D49</f>
        <v>13.09</v>
      </c>
      <c r="E50" s="17"/>
      <c r="F50" s="17"/>
      <c r="G50" s="69" t="s">
        <v>5</v>
      </c>
    </row>
    <row r="51" spans="1:7" x14ac:dyDescent="0.25">
      <c r="A51" s="59" t="s">
        <v>77</v>
      </c>
      <c r="B51" s="56" t="s">
        <v>31</v>
      </c>
      <c r="C51" s="31" t="s">
        <v>76</v>
      </c>
      <c r="D51" s="35">
        <v>686.25</v>
      </c>
      <c r="E51" s="59">
        <v>4123</v>
      </c>
      <c r="F51" s="28" t="s">
        <v>78</v>
      </c>
      <c r="G51" s="29" t="s">
        <v>96</v>
      </c>
    </row>
    <row r="52" spans="1:7" x14ac:dyDescent="0.25">
      <c r="A52" s="15" t="s">
        <v>14</v>
      </c>
      <c r="B52" s="76"/>
      <c r="C52" s="77"/>
      <c r="D52" s="36">
        <f>D51</f>
        <v>686.25</v>
      </c>
      <c r="E52" s="73"/>
      <c r="F52" s="74"/>
      <c r="G52" s="69"/>
    </row>
    <row r="53" spans="1:7" x14ac:dyDescent="0.25">
      <c r="A53" s="29" t="s">
        <v>87</v>
      </c>
      <c r="B53" s="10">
        <v>57964358389</v>
      </c>
      <c r="C53" s="31" t="s">
        <v>26</v>
      </c>
      <c r="D53" s="35">
        <v>22400</v>
      </c>
      <c r="E53" s="59">
        <v>4221</v>
      </c>
      <c r="F53" s="27" t="s">
        <v>22</v>
      </c>
      <c r="G53" s="29" t="s">
        <v>94</v>
      </c>
    </row>
    <row r="54" spans="1:7" x14ac:dyDescent="0.25">
      <c r="A54" s="19" t="s">
        <v>14</v>
      </c>
      <c r="B54" s="76"/>
      <c r="C54" s="34"/>
      <c r="D54" s="37">
        <f>D53</f>
        <v>22400</v>
      </c>
      <c r="E54" s="73"/>
      <c r="F54" s="79"/>
      <c r="G54" s="69"/>
    </row>
    <row r="55" spans="1:7" s="14" customFormat="1" x14ac:dyDescent="0.25">
      <c r="A55" s="59" t="s">
        <v>88</v>
      </c>
      <c r="B55" s="10">
        <v>54405379938</v>
      </c>
      <c r="C55" s="31" t="s">
        <v>26</v>
      </c>
      <c r="D55" s="35">
        <v>22</v>
      </c>
      <c r="E55" s="8">
        <v>4241</v>
      </c>
      <c r="F55" s="8" t="s">
        <v>54</v>
      </c>
      <c r="G55" s="23"/>
    </row>
    <row r="56" spans="1:7" s="14" customFormat="1" x14ac:dyDescent="0.25">
      <c r="A56" s="15" t="s">
        <v>14</v>
      </c>
      <c r="B56" s="57"/>
      <c r="C56" s="33"/>
      <c r="D56" s="37">
        <f>D55</f>
        <v>22</v>
      </c>
      <c r="E56" s="13"/>
      <c r="F56" s="13"/>
      <c r="G56" s="23"/>
    </row>
    <row r="57" spans="1:7" s="14" customFormat="1" x14ac:dyDescent="0.25">
      <c r="A57" s="29" t="s">
        <v>34</v>
      </c>
      <c r="B57" s="26">
        <v>18683136487</v>
      </c>
      <c r="C57" s="31" t="s">
        <v>26</v>
      </c>
      <c r="D57" s="35">
        <v>168</v>
      </c>
      <c r="E57" s="27">
        <v>3295</v>
      </c>
      <c r="F57" s="27" t="s">
        <v>25</v>
      </c>
      <c r="G57" s="61"/>
    </row>
    <row r="58" spans="1:7" s="14" customFormat="1" x14ac:dyDescent="0.25">
      <c r="A58" s="19" t="s">
        <v>14</v>
      </c>
      <c r="B58" s="16"/>
      <c r="C58" s="32"/>
      <c r="D58" s="36">
        <f>D57</f>
        <v>168</v>
      </c>
      <c r="E58" s="17"/>
      <c r="F58" s="17"/>
      <c r="G58" s="19"/>
    </row>
    <row r="59" spans="1:7" ht="29.25" customHeight="1" x14ac:dyDescent="0.25">
      <c r="A59" s="98" t="s">
        <v>35</v>
      </c>
      <c r="B59" s="98"/>
      <c r="C59" s="98"/>
      <c r="D59" s="43">
        <f>D9+D11+D13+D15+D17+D20+D22+D24+D27+D30+D32++D35+D37+D40+D42+D44+D46+D48+D50+D52+D54+D56+D58</f>
        <v>36915.1</v>
      </c>
    </row>
  </sheetData>
  <autoFilter ref="E1:E59"/>
  <mergeCells count="6">
    <mergeCell ref="A59:C59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E18" sqref="E18"/>
    </sheetView>
  </sheetViews>
  <sheetFormatPr defaultRowHeight="15" x14ac:dyDescent="0.25"/>
  <cols>
    <col min="1" max="1" width="71.7109375" customWidth="1"/>
    <col min="2" max="2" width="21.85546875" style="50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4" t="s">
        <v>2</v>
      </c>
      <c r="C1" s="104"/>
      <c r="D1" s="104"/>
      <c r="E1" s="104"/>
      <c r="F1" s="104"/>
    </row>
    <row r="2" spans="1:6" x14ac:dyDescent="0.25">
      <c r="A2" t="s">
        <v>1</v>
      </c>
      <c r="B2" s="105" t="s">
        <v>64</v>
      </c>
      <c r="C2" s="105"/>
      <c r="D2" s="105"/>
      <c r="E2" s="105"/>
      <c r="F2" s="105"/>
    </row>
    <row r="4" spans="1:6" x14ac:dyDescent="0.25">
      <c r="A4" t="s">
        <v>9</v>
      </c>
      <c r="B4" s="49" t="s">
        <v>11</v>
      </c>
    </row>
    <row r="6" spans="1:6" ht="31.5" customHeight="1" x14ac:dyDescent="0.25">
      <c r="A6" s="71" t="s">
        <v>3</v>
      </c>
      <c r="B6" s="72" t="s">
        <v>7</v>
      </c>
      <c r="C6" s="102" t="s">
        <v>8</v>
      </c>
      <c r="D6" s="103"/>
      <c r="E6" s="80" t="s">
        <v>49</v>
      </c>
    </row>
    <row r="7" spans="1:6" x14ac:dyDescent="0.25">
      <c r="A7" s="10" t="s">
        <v>70</v>
      </c>
      <c r="B7" s="52">
        <v>2105</v>
      </c>
      <c r="C7" s="40">
        <v>3237</v>
      </c>
      <c r="D7" s="25" t="s">
        <v>53</v>
      </c>
      <c r="E7" s="10" t="s">
        <v>97</v>
      </c>
    </row>
    <row r="8" spans="1:6" x14ac:dyDescent="0.25">
      <c r="A8" s="11" t="s">
        <v>71</v>
      </c>
      <c r="B8" s="119">
        <v>312.69</v>
      </c>
      <c r="C8" s="2">
        <v>3237</v>
      </c>
      <c r="D8" s="4" t="s">
        <v>20</v>
      </c>
      <c r="E8" s="11"/>
    </row>
    <row r="9" spans="1:6" x14ac:dyDescent="0.25">
      <c r="A9" s="11" t="s">
        <v>72</v>
      </c>
      <c r="B9" s="119">
        <v>298.70999999999998</v>
      </c>
      <c r="C9" s="2">
        <v>3237</v>
      </c>
      <c r="D9" s="4" t="s">
        <v>20</v>
      </c>
      <c r="E9" s="11"/>
    </row>
    <row r="10" spans="1:6" x14ac:dyDescent="0.25">
      <c r="A10" s="11" t="s">
        <v>73</v>
      </c>
      <c r="B10" s="119">
        <v>156.34</v>
      </c>
      <c r="C10" s="2">
        <v>3237</v>
      </c>
      <c r="D10" s="4" t="s">
        <v>20</v>
      </c>
      <c r="E10" s="11"/>
    </row>
    <row r="11" spans="1:6" x14ac:dyDescent="0.25">
      <c r="A11" s="11" t="s">
        <v>74</v>
      </c>
      <c r="B11" s="119">
        <v>812.94</v>
      </c>
      <c r="C11" s="2">
        <v>3237</v>
      </c>
      <c r="D11" s="4" t="s">
        <v>20</v>
      </c>
      <c r="E11" s="11" t="s">
        <v>98</v>
      </c>
    </row>
    <row r="12" spans="1:6" ht="15" customHeight="1" x14ac:dyDescent="0.25">
      <c r="A12" s="23" t="s">
        <v>14</v>
      </c>
      <c r="B12" s="53">
        <f>SUM(B7:B11)</f>
        <v>3685.6800000000003</v>
      </c>
      <c r="C12" s="92"/>
      <c r="D12" s="63"/>
      <c r="E12" s="19"/>
    </row>
    <row r="13" spans="1:6" ht="15" customHeight="1" x14ac:dyDescent="0.25">
      <c r="A13" s="59" t="s">
        <v>84</v>
      </c>
      <c r="B13" s="109">
        <v>1255.6099999999999</v>
      </c>
      <c r="C13" s="59">
        <v>3239</v>
      </c>
      <c r="D13" s="28" t="s">
        <v>61</v>
      </c>
      <c r="E13" s="4" t="s">
        <v>98</v>
      </c>
    </row>
    <row r="14" spans="1:6" ht="15" customHeight="1" x14ac:dyDescent="0.25">
      <c r="A14" s="60" t="s">
        <v>89</v>
      </c>
      <c r="B14" s="109">
        <v>1908</v>
      </c>
      <c r="C14" s="60">
        <v>3237</v>
      </c>
      <c r="D14" s="9" t="s">
        <v>75</v>
      </c>
      <c r="E14" s="4" t="s">
        <v>99</v>
      </c>
    </row>
    <row r="15" spans="1:6" ht="15" customHeight="1" x14ac:dyDescent="0.25">
      <c r="A15" s="60" t="s">
        <v>90</v>
      </c>
      <c r="B15" s="109">
        <v>624</v>
      </c>
      <c r="C15" s="60">
        <v>3237</v>
      </c>
      <c r="D15" s="9" t="s">
        <v>75</v>
      </c>
      <c r="E15" s="4" t="s">
        <v>100</v>
      </c>
    </row>
    <row r="16" spans="1:6" ht="15" customHeight="1" x14ac:dyDescent="0.25">
      <c r="A16" s="60" t="s">
        <v>91</v>
      </c>
      <c r="B16" s="109">
        <v>500</v>
      </c>
      <c r="C16" s="60">
        <v>3237</v>
      </c>
      <c r="D16" s="9" t="s">
        <v>75</v>
      </c>
      <c r="E16" s="4" t="s">
        <v>101</v>
      </c>
    </row>
    <row r="17" spans="1:5" s="14" customFormat="1" x14ac:dyDescent="0.25">
      <c r="A17" s="15" t="s">
        <v>14</v>
      </c>
      <c r="B17" s="53">
        <f>SUM(B13:B16)</f>
        <v>4287.6099999999997</v>
      </c>
      <c r="C17" s="15"/>
      <c r="D17" s="18"/>
      <c r="E17" s="18"/>
    </row>
    <row r="18" spans="1:5" ht="30" customHeight="1" x14ac:dyDescent="0.25">
      <c r="A18" s="42" t="s">
        <v>36</v>
      </c>
      <c r="B18" s="43">
        <f>B12+B17</f>
        <v>7973.29</v>
      </c>
    </row>
  </sheetData>
  <mergeCells count="3">
    <mergeCell ref="C6:D6"/>
    <mergeCell ref="B1:F1"/>
    <mergeCell ref="B2:F2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D24" sqref="D24"/>
    </sheetView>
  </sheetViews>
  <sheetFormatPr defaultRowHeight="15" x14ac:dyDescent="0.25"/>
  <cols>
    <col min="1" max="1" width="43.5703125" customWidth="1"/>
    <col min="2" max="2" width="21.42578125" style="50" customWidth="1"/>
    <col min="3" max="3" width="16.42578125" customWidth="1"/>
    <col min="4" max="4" width="47" customWidth="1"/>
    <col min="5" max="5" width="9.140625" customWidth="1"/>
  </cols>
  <sheetData>
    <row r="1" spans="1:5" x14ac:dyDescent="0.25">
      <c r="A1" t="s">
        <v>0</v>
      </c>
      <c r="B1" s="104" t="s">
        <v>2</v>
      </c>
      <c r="C1" s="104"/>
      <c r="D1" s="104"/>
      <c r="E1" s="104"/>
    </row>
    <row r="2" spans="1:5" x14ac:dyDescent="0.25">
      <c r="A2" t="s">
        <v>1</v>
      </c>
      <c r="B2" s="105" t="s">
        <v>64</v>
      </c>
      <c r="C2" s="105"/>
      <c r="D2" s="105"/>
      <c r="E2" s="105"/>
    </row>
    <row r="4" spans="1:5" x14ac:dyDescent="0.25">
      <c r="A4" t="s">
        <v>9</v>
      </c>
      <c r="B4" s="49" t="s">
        <v>12</v>
      </c>
    </row>
    <row r="6" spans="1:5" ht="31.5" customHeight="1" x14ac:dyDescent="0.25">
      <c r="A6" s="41" t="s">
        <v>3</v>
      </c>
      <c r="B6" s="51" t="s">
        <v>7</v>
      </c>
      <c r="C6" s="106" t="s">
        <v>8</v>
      </c>
      <c r="D6" s="107"/>
    </row>
    <row r="7" spans="1:5" x14ac:dyDescent="0.25">
      <c r="A7" s="10" t="s">
        <v>38</v>
      </c>
      <c r="B7" s="52">
        <v>121303.78</v>
      </c>
      <c r="C7" s="24">
        <v>3111</v>
      </c>
      <c r="D7" s="25" t="s">
        <v>13</v>
      </c>
    </row>
    <row r="8" spans="1:5" s="14" customFormat="1" x14ac:dyDescent="0.25">
      <c r="A8" s="19" t="s">
        <v>14</v>
      </c>
      <c r="B8" s="53">
        <f>B7</f>
        <v>121303.78</v>
      </c>
      <c r="C8" s="17"/>
      <c r="D8" s="18"/>
    </row>
    <row r="9" spans="1:5" x14ac:dyDescent="0.25">
      <c r="A9" s="10" t="s">
        <v>38</v>
      </c>
      <c r="B9" s="52">
        <v>20015.14</v>
      </c>
      <c r="C9" s="40">
        <v>3132</v>
      </c>
      <c r="D9" s="25" t="s">
        <v>15</v>
      </c>
    </row>
    <row r="10" spans="1:5" s="14" customFormat="1" x14ac:dyDescent="0.25">
      <c r="A10" s="19" t="s">
        <v>14</v>
      </c>
      <c r="B10" s="85">
        <f>B9</f>
        <v>20015.14</v>
      </c>
      <c r="C10" s="15"/>
      <c r="D10" s="18"/>
    </row>
    <row r="11" spans="1:5" s="14" customFormat="1" x14ac:dyDescent="0.25">
      <c r="A11" s="11" t="s">
        <v>38</v>
      </c>
      <c r="B11" s="82">
        <v>381.74</v>
      </c>
      <c r="C11" s="2">
        <v>3121</v>
      </c>
      <c r="D11" s="4" t="s">
        <v>92</v>
      </c>
    </row>
    <row r="12" spans="1:5" s="14" customFormat="1" x14ac:dyDescent="0.25">
      <c r="A12" s="11" t="s">
        <v>38</v>
      </c>
      <c r="B12" s="81">
        <v>1120</v>
      </c>
      <c r="C12" s="2">
        <v>3121</v>
      </c>
      <c r="D12" s="4" t="s">
        <v>57</v>
      </c>
    </row>
    <row r="13" spans="1:5" s="14" customFormat="1" x14ac:dyDescent="0.25">
      <c r="A13" s="19" t="s">
        <v>14</v>
      </c>
      <c r="B13" s="83">
        <f>B11+B12</f>
        <v>1501.74</v>
      </c>
      <c r="C13" s="15"/>
      <c r="D13" s="18"/>
    </row>
    <row r="14" spans="1:5" s="14" customFormat="1" hidden="1" x14ac:dyDescent="0.25">
      <c r="A14" s="11" t="s">
        <v>38</v>
      </c>
      <c r="B14" s="119" t="s">
        <v>5</v>
      </c>
      <c r="C14" s="3">
        <v>3121</v>
      </c>
      <c r="D14" s="4" t="s">
        <v>58</v>
      </c>
    </row>
    <row r="15" spans="1:5" s="14" customFormat="1" hidden="1" x14ac:dyDescent="0.25">
      <c r="A15" s="19" t="s">
        <v>14</v>
      </c>
      <c r="B15" s="85" t="str">
        <f>B14</f>
        <v xml:space="preserve"> </v>
      </c>
      <c r="C15" s="13"/>
      <c r="D15" s="63"/>
    </row>
    <row r="16" spans="1:5" x14ac:dyDescent="0.25">
      <c r="A16" s="10" t="s">
        <v>38</v>
      </c>
      <c r="B16" s="52">
        <v>11162.62</v>
      </c>
      <c r="C16" s="24">
        <v>3211</v>
      </c>
      <c r="D16" s="25" t="s">
        <v>16</v>
      </c>
    </row>
    <row r="17" spans="1:4" s="14" customFormat="1" x14ac:dyDescent="0.25">
      <c r="A17" s="19" t="s">
        <v>14</v>
      </c>
      <c r="B17" s="53">
        <f>B16</f>
        <v>11162.62</v>
      </c>
      <c r="C17" s="17" t="s">
        <v>5</v>
      </c>
      <c r="D17" s="18" t="s">
        <v>5</v>
      </c>
    </row>
    <row r="18" spans="1:4" x14ac:dyDescent="0.25">
      <c r="A18" s="10" t="s">
        <v>38</v>
      </c>
      <c r="B18" s="52">
        <v>1106.6199999999999</v>
      </c>
      <c r="C18" s="24">
        <v>3212</v>
      </c>
      <c r="D18" s="25" t="s">
        <v>17</v>
      </c>
    </row>
    <row r="19" spans="1:4" s="14" customFormat="1" x14ac:dyDescent="0.25">
      <c r="A19" s="19" t="s">
        <v>14</v>
      </c>
      <c r="B19" s="53">
        <f>B18</f>
        <v>1106.6199999999999</v>
      </c>
      <c r="C19" s="17"/>
      <c r="D19" s="18"/>
    </row>
    <row r="20" spans="1:4" s="14" customFormat="1" hidden="1" x14ac:dyDescent="0.25">
      <c r="A20" s="10" t="s">
        <v>38</v>
      </c>
      <c r="B20" s="52" t="s">
        <v>5</v>
      </c>
      <c r="C20" s="40">
        <v>3214</v>
      </c>
      <c r="D20" s="25" t="s">
        <v>59</v>
      </c>
    </row>
    <row r="21" spans="1:4" s="14" customFormat="1" hidden="1" x14ac:dyDescent="0.25">
      <c r="A21" s="19" t="s">
        <v>14</v>
      </c>
      <c r="B21" s="53" t="str">
        <f>B20</f>
        <v xml:space="preserve"> </v>
      </c>
      <c r="C21" s="15"/>
      <c r="D21" s="18"/>
    </row>
    <row r="22" spans="1:4" x14ac:dyDescent="0.25">
      <c r="A22" s="10" t="s">
        <v>38</v>
      </c>
      <c r="B22" s="52">
        <v>1307</v>
      </c>
      <c r="C22" s="3">
        <v>3241</v>
      </c>
      <c r="D22" s="4" t="s">
        <v>23</v>
      </c>
    </row>
    <row r="23" spans="1:4" s="22" customFormat="1" x14ac:dyDescent="0.25">
      <c r="A23" s="19" t="s">
        <v>14</v>
      </c>
      <c r="B23" s="53">
        <f>B22</f>
        <v>1307</v>
      </c>
      <c r="C23" s="20"/>
      <c r="D23" s="21"/>
    </row>
    <row r="24" spans="1:4" ht="29.25" customHeight="1" x14ac:dyDescent="0.25">
      <c r="A24" s="44" t="s">
        <v>37</v>
      </c>
      <c r="B24" s="54">
        <f>B8+B10+B13+B17+B19+B23</f>
        <v>156396.89999999997</v>
      </c>
    </row>
  </sheetData>
  <autoFilter ref="C1:C24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4" sqref="B4:D4"/>
    </sheetView>
  </sheetViews>
  <sheetFormatPr defaultRowHeight="15" x14ac:dyDescent="0.25"/>
  <cols>
    <col min="1" max="1" width="45.140625" customWidth="1"/>
    <col min="2" max="2" width="18.28515625" style="50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4" t="s">
        <v>2</v>
      </c>
      <c r="C1" s="104"/>
      <c r="D1" s="104"/>
    </row>
    <row r="2" spans="1:6" x14ac:dyDescent="0.25">
      <c r="A2" t="s">
        <v>1</v>
      </c>
      <c r="B2" s="108" t="s">
        <v>64</v>
      </c>
      <c r="C2" s="108"/>
      <c r="D2" s="108"/>
    </row>
    <row r="4" spans="1:6" x14ac:dyDescent="0.25">
      <c r="A4" t="s">
        <v>9</v>
      </c>
      <c r="B4" s="104" t="s">
        <v>40</v>
      </c>
      <c r="C4" s="104"/>
      <c r="D4" s="104"/>
    </row>
    <row r="5" spans="1:6" x14ac:dyDescent="0.25">
      <c r="C5" s="1"/>
    </row>
    <row r="6" spans="1:6" ht="29.25" customHeight="1" x14ac:dyDescent="0.25">
      <c r="A6" s="41" t="s">
        <v>3</v>
      </c>
      <c r="B6" s="51" t="s">
        <v>7</v>
      </c>
      <c r="C6" s="106" t="s">
        <v>8</v>
      </c>
      <c r="D6" s="107"/>
      <c r="E6" s="1" t="s">
        <v>5</v>
      </c>
      <c r="F6" s="1"/>
    </row>
    <row r="7" spans="1:6" x14ac:dyDescent="0.25">
      <c r="A7" s="40" t="s">
        <v>31</v>
      </c>
      <c r="B7" s="55" t="s">
        <v>31</v>
      </c>
      <c r="C7" s="24" t="s">
        <v>31</v>
      </c>
      <c r="D7" s="25"/>
    </row>
    <row r="8" spans="1:6" s="14" customFormat="1" x14ac:dyDescent="0.25">
      <c r="A8" s="15" t="s">
        <v>14</v>
      </c>
      <c r="B8" s="36" t="s">
        <v>31</v>
      </c>
      <c r="C8" s="17"/>
      <c r="D8" s="18"/>
    </row>
    <row r="9" spans="1:6" ht="29.25" customHeight="1" x14ac:dyDescent="0.25">
      <c r="A9" s="45" t="s">
        <v>39</v>
      </c>
      <c r="B9" s="43" t="s">
        <v>31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2024-07-08T09:05:56Z</cp:lastPrinted>
  <dcterms:created xsi:type="dcterms:W3CDTF">2024-02-14T09:37:48Z</dcterms:created>
  <dcterms:modified xsi:type="dcterms:W3CDTF">2024-08-01T10:15:18Z</dcterms:modified>
</cp:coreProperties>
</file>