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1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OSOBE'!$E$1:$E$83</definedName>
    <definedName name="_xlnm._FilterDatabase" localSheetId="2" hidden="1">'Kat.2 FIZIČKE OSOBE'!$C$1:$C$23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64" i="1"/>
  <c r="D59" i="1"/>
  <c r="D48" i="1"/>
  <c r="D27" i="1"/>
  <c r="D21" i="1"/>
  <c r="B23" i="3"/>
  <c r="B15" i="2"/>
  <c r="D72" i="1"/>
  <c r="D70" i="1"/>
  <c r="D54" i="1"/>
  <c r="D41" i="1"/>
  <c r="D33" i="1"/>
  <c r="D31" i="1"/>
  <c r="D38" i="1"/>
  <c r="D39" i="1" s="1"/>
  <c r="D14" i="1"/>
  <c r="D68" i="1" l="1"/>
  <c r="D66" i="1"/>
  <c r="B16" i="2"/>
  <c r="D12" i="1" l="1"/>
  <c r="D82" i="1"/>
  <c r="D52" i="1"/>
  <c r="D56" i="1"/>
  <c r="D50" i="1"/>
  <c r="D37" i="1" l="1"/>
  <c r="D18" i="1"/>
  <c r="D10" i="1"/>
  <c r="D8" i="1"/>
  <c r="D80" i="1" l="1"/>
  <c r="D78" i="1" l="1"/>
  <c r="B22" i="3"/>
  <c r="B14" i="3"/>
  <c r="D74" i="1" l="1"/>
  <c r="D45" i="1"/>
  <c r="D29" i="1"/>
  <c r="D23" i="1"/>
  <c r="D16" i="1"/>
  <c r="D76" i="1" l="1"/>
  <c r="D43" i="1"/>
  <c r="B20" i="3" l="1"/>
  <c r="B16" i="3" l="1"/>
  <c r="B12" i="3"/>
  <c r="D35" i="1" l="1"/>
  <c r="B18" i="3" l="1"/>
  <c r="B10" i="3"/>
  <c r="B8" i="3" l="1"/>
</calcChain>
</file>

<file path=xl/sharedStrings.xml><?xml version="1.0" encoding="utf-8"?>
<sst xmlns="http://schemas.openxmlformats.org/spreadsheetml/2006/main" count="286" uniqueCount="114">
  <si>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</si>
  <si>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</si>
  <si>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</si>
  <si>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</si>
  <si>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</si>
  <si>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</si>
  <si>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</si>
  <si>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</si>
  <si>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</si>
  <si>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</si>
  <si>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</si>
  <si>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</si>
  <si>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</si>
  <si>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</si>
  <si>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</si>
  <si>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</si>
  <si>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</si>
  <si>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</si>
  <si>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</si>
  <si>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</si>
  <si>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</si>
  <si>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</si>
  <si>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</si>
  <si>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</si>
  <si>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</si>
  <si>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</si>
  <si>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</si>
  <si>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</si>
  <si>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</si>
  <si>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</si>
  <si>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</si>
  <si>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</si>
  <si>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</si>
  <si>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</si>
  <si>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</si>
  <si>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</si>
  <si>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</si>
  <si>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</si>
  <si>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</si>
  <si>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</si>
  <si>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</si>
  <si>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</si>
  <si>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</si>
  <si>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</si>
  <si>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</si>
  <si>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 xml:space="preserve"> Regres za godišnji odmor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</si>
  <si>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</si>
  <si>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</si>
  <si>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</si>
  <si>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</si>
  <si>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</si>
  <si>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</si>
  <si>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</si>
  <si>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</si>
  <si>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HEP d.d.</t>
  </si>
  <si>
    <t>Hrvatski Telekom d.d.</t>
  </si>
  <si>
    <t>VODOOPSKRBA I ODVODNJA d.o.o.</t>
  </si>
  <si>
    <t>UPI-2M PLUS d.o.o.</t>
  </si>
  <si>
    <t>Uredski materijal i ostali materijalni rashodi</t>
  </si>
  <si>
    <t>Stručno usavršavanje zaposlenika</t>
  </si>
  <si>
    <t>Intelektualne i osobne usluge</t>
  </si>
  <si>
    <t>Zatezne kamate</t>
  </si>
  <si>
    <t>Licence</t>
  </si>
  <si>
    <t>KULTURNI KRUG j.d.o.o.</t>
  </si>
  <si>
    <t>MLINAR pekarska industrija d.o.o.</t>
  </si>
  <si>
    <t>dm-drogerie markt d.o.o.</t>
  </si>
  <si>
    <t>PROSVJETA d.o.o.</t>
  </si>
  <si>
    <t>Programsko financiranje</t>
  </si>
  <si>
    <t>SIJEČANJ 2025</t>
  </si>
  <si>
    <t xml:space="preserve"> Jubilarne nagrade</t>
  </si>
  <si>
    <t>PKM</t>
  </si>
  <si>
    <t>Sitni inventar</t>
  </si>
  <si>
    <t>Dropbox</t>
  </si>
  <si>
    <t>Grafičke i tiskarske usluge</t>
  </si>
  <si>
    <t>Fotografske usluge</t>
  </si>
  <si>
    <t>Crossref</t>
  </si>
  <si>
    <t>Članarine</t>
  </si>
  <si>
    <t>TeachWell</t>
  </si>
  <si>
    <t xml:space="preserve"> Trošak održavanja konferencije</t>
  </si>
  <si>
    <t>Sveučilište u Zadru</t>
  </si>
  <si>
    <t>GRADSKA PLINARA ZAGREB d.o.o.</t>
  </si>
  <si>
    <t>Zadar</t>
  </si>
  <si>
    <t>Naknade građanima i kućanstvima u novcu</t>
  </si>
  <si>
    <t>UGOSTITELJSKI OBRT "ZRINSKI", vl. HASMIR AZIZI</t>
  </si>
  <si>
    <t>DUPIN d.o.o.</t>
  </si>
  <si>
    <t>SF1 COFFEE d.o.o.</t>
  </si>
  <si>
    <t xml:space="preserve"> SAD</t>
  </si>
  <si>
    <t>SAD</t>
  </si>
  <si>
    <t>NARODNE NOVINE d.d.</t>
  </si>
  <si>
    <t>LIMES PLUS d.o.o. Zagreb</t>
  </si>
  <si>
    <t>European Sociological Association</t>
  </si>
  <si>
    <t>Francuska</t>
  </si>
  <si>
    <t>International Sociological Association</t>
  </si>
  <si>
    <t>Španjolska</t>
  </si>
  <si>
    <t xml:space="preserve">IKEA Hrvatska d.o.o. </t>
  </si>
  <si>
    <t>Uredska oprema i namještaj</t>
  </si>
  <si>
    <t>Corporation for Digital Scholarship</t>
  </si>
  <si>
    <t>USA</t>
  </si>
  <si>
    <t xml:space="preserve"> Irska</t>
  </si>
  <si>
    <t>Springer Nature Group</t>
  </si>
  <si>
    <t xml:space="preserve"> Njemačka</t>
  </si>
  <si>
    <t>Ostali nespomenuti rashodi poslovanja</t>
  </si>
  <si>
    <t>TISKARA ROTIM I MARKET, OBRT ZA PROIZVODNJU I USLUGE, VL. NIKOLA MARKET</t>
  </si>
  <si>
    <t>FOTOKOPIRAONA COPY PLUS, OBRT ZA USLUGE, VL. MIHAELA MAJDAK</t>
  </si>
  <si>
    <t>AJSTER d.o.o. Zagreb</t>
  </si>
  <si>
    <t>Usluge tekućeg i investicijskog održavanja</t>
  </si>
  <si>
    <t>KOPI-AS d.o.o. Zagreb</t>
  </si>
  <si>
    <t xml:space="preserve">ECPR  </t>
  </si>
  <si>
    <t>Velika Britanija</t>
  </si>
  <si>
    <t>Katarina Pažur Aničić</t>
  </si>
  <si>
    <t>Ana Tecilazić Goršić</t>
  </si>
  <si>
    <t>Vedran Ćosić</t>
  </si>
  <si>
    <t>Margareta Gregurović</t>
  </si>
  <si>
    <t>Eric Bergman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</si>
</sst>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4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2" xfId="0" applyBorder="1" applyAlignment="1">
      <alignment horizontal="right"/>
    </xf>
    <xf numFmtId="0" fontId="2" fillId="0" borderId="9" xfId="0" applyFont="1" applyBorder="1"/>
    <xf numFmtId="0" fontId="2" fillId="0" borderId="7" xfId="0" applyFont="1" applyBorder="1"/>
    <xf numFmtId="2" fontId="2" fillId="0" borderId="12" xfId="0" applyNumberFormat="1" applyFont="1" applyFill="1" applyBorder="1"/>
    <xf numFmtId="0" fontId="2" fillId="0" borderId="12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13" xfId="0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0" fillId="0" borderId="12" xfId="0" applyFont="1" applyBorder="1"/>
    <xf numFmtId="0" fontId="2" fillId="0" borderId="6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" fontId="2" fillId="0" borderId="13" xfId="0" applyNumberFormat="1" applyFont="1" applyBorder="1"/>
    <xf numFmtId="2" fontId="2" fillId="3" borderId="13" xfId="0" applyNumberFormat="1" applyFont="1" applyFill="1" applyBorder="1"/>
    <xf numFmtId="2" fontId="0" fillId="3" borderId="13" xfId="0" applyNumberFormat="1" applyFill="1" applyBorder="1"/>
    <xf numFmtId="4" fontId="0" fillId="3" borderId="13" xfId="0" applyNumberFormat="1" applyFill="1" applyBorder="1"/>
    <xf numFmtId="0" fontId="0" fillId="3" borderId="12" xfId="0" applyFill="1" applyBorder="1"/>
    <xf numFmtId="2" fontId="2" fillId="3" borderId="0" xfId="0" applyNumberFormat="1" applyFont="1" applyFill="1" applyAlignment="1">
      <alignment horizontal="left"/>
    </xf>
    <xf numFmtId="0" fontId="2" fillId="3" borderId="2" xfId="0" applyFont="1" applyFill="1" applyBorder="1"/>
    <xf numFmtId="0" fontId="4" fillId="3" borderId="7" xfId="0" applyFont="1" applyFill="1" applyBorder="1"/>
    <xf numFmtId="2" fontId="2" fillId="3" borderId="12" xfId="0" applyNumberFormat="1" applyFont="1" applyFill="1" applyBorder="1"/>
    <xf numFmtId="2" fontId="4" fillId="3" borderId="13" xfId="0" applyNumberFormat="1" applyFont="1" applyFill="1" applyBorder="1"/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4" fontId="0" fillId="3" borderId="12" xfId="0" applyNumberFormat="1" applyFill="1" applyBorder="1"/>
    <xf numFmtId="2" fontId="2" fillId="3" borderId="6" xfId="0" applyNumberFormat="1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0" fontId="0" fillId="3" borderId="13" xfId="0" applyFill="1" applyBorder="1"/>
    <xf numFmtId="2" fontId="0" fillId="3" borderId="12" xfId="0" applyNumberFormat="1" applyFill="1" applyBorder="1"/>
    <xf numFmtId="2" fontId="0" fillId="3" borderId="2" xfId="0" applyNumberFormat="1" applyFill="1" applyBorder="1"/>
    <xf numFmtId="2" fontId="4" fillId="3" borderId="7" xfId="0" applyNumberFormat="1" applyFont="1" applyFill="1" applyBorder="1" applyAlignment="1">
      <alignment horizontal="right"/>
    </xf>
    <xf numFmtId="2" fontId="0" fillId="3" borderId="5" xfId="0" applyNumberFormat="1" applyFill="1" applyBorder="1"/>
    <xf numFmtId="2" fontId="1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zoomScale="91" zoomScaleNormal="91" workbookViewId="0">
      <selection activeCell="B18" sqref="B18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130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82" t="s">
        <v>2</v>
      </c>
      <c r="C1" s="82"/>
      <c r="D1" s="82"/>
      <c r="E1" s="82"/>
      <c r="F1" s="82"/>
    </row>
    <row r="2" spans="1:7" x14ac:dyDescent="0.25">
      <c r="A2" s="5" t="s">
        <v>1</v>
      </c>
      <c r="B2" s="83" t="s">
        <v>68</v>
      </c>
      <c r="C2" s="83"/>
      <c r="D2" s="83"/>
      <c r="E2" s="83"/>
      <c r="F2" s="83"/>
    </row>
    <row r="3" spans="1:7" x14ac:dyDescent="0.25">
      <c r="A3" s="84"/>
      <c r="B3" s="84"/>
      <c r="C3" s="84"/>
      <c r="D3" s="84"/>
      <c r="E3" s="84"/>
      <c r="F3" s="84"/>
    </row>
    <row r="4" spans="1:7" x14ac:dyDescent="0.25">
      <c r="A4" s="5" t="s">
        <v>9</v>
      </c>
      <c r="B4" s="82" t="s">
        <v>10</v>
      </c>
      <c r="C4" s="82"/>
      <c r="D4" s="82"/>
      <c r="E4" s="82"/>
      <c r="F4" s="82"/>
    </row>
    <row r="5" spans="1:7" x14ac:dyDescent="0.25">
      <c r="D5" s="111"/>
      <c r="E5" s="7"/>
      <c r="F5" s="7"/>
    </row>
    <row r="6" spans="1:7" ht="29.25" customHeight="1" x14ac:dyDescent="0.25">
      <c r="A6" s="29" t="s">
        <v>3</v>
      </c>
      <c r="B6" s="30" t="s">
        <v>4</v>
      </c>
      <c r="C6" s="29" t="s">
        <v>6</v>
      </c>
      <c r="D6" s="30" t="s">
        <v>7</v>
      </c>
      <c r="E6" s="85" t="s">
        <v>8</v>
      </c>
      <c r="F6" s="86"/>
      <c r="G6" s="49" t="s">
        <v>43</v>
      </c>
    </row>
    <row r="7" spans="1:7" ht="16.5" customHeight="1" x14ac:dyDescent="0.25">
      <c r="A7" s="24" t="s">
        <v>54</v>
      </c>
      <c r="B7" s="6">
        <v>28921978587</v>
      </c>
      <c r="C7" s="27" t="s">
        <v>23</v>
      </c>
      <c r="D7" s="112">
        <v>173.88</v>
      </c>
      <c r="E7" s="46">
        <v>3223</v>
      </c>
      <c r="F7" s="23" t="s">
        <v>37</v>
      </c>
      <c r="G7" s="23" t="s">
        <v>5</v>
      </c>
    </row>
    <row r="8" spans="1:7" ht="18.75" customHeight="1" x14ac:dyDescent="0.25">
      <c r="A8" s="17" t="s">
        <v>14</v>
      </c>
      <c r="B8" s="61"/>
      <c r="C8" s="62"/>
      <c r="D8" s="113">
        <f>D7</f>
        <v>173.88</v>
      </c>
      <c r="E8" s="14"/>
      <c r="F8" s="16"/>
      <c r="G8" s="16"/>
    </row>
    <row r="9" spans="1:7" x14ac:dyDescent="0.25">
      <c r="A9" s="25" t="s">
        <v>80</v>
      </c>
      <c r="B9">
        <v>20985255037</v>
      </c>
      <c r="C9" s="27" t="s">
        <v>23</v>
      </c>
      <c r="D9" s="114">
        <v>1.4</v>
      </c>
      <c r="E9" s="8">
        <v>3223</v>
      </c>
      <c r="F9" s="8" t="s">
        <v>37</v>
      </c>
      <c r="G9" s="25"/>
    </row>
    <row r="10" spans="1:7" s="13" customFormat="1" x14ac:dyDescent="0.25">
      <c r="A10" s="18" t="s">
        <v>14</v>
      </c>
      <c r="B10" s="59"/>
      <c r="C10" s="63"/>
      <c r="D10" s="115">
        <f>D9</f>
        <v>1.4</v>
      </c>
      <c r="E10" s="12"/>
      <c r="F10" s="12"/>
      <c r="G10" s="18"/>
    </row>
    <row r="11" spans="1:7" x14ac:dyDescent="0.25">
      <c r="A11" s="31" t="s">
        <v>38</v>
      </c>
      <c r="B11" s="44">
        <v>87311810356</v>
      </c>
      <c r="C11" s="22" t="s">
        <v>39</v>
      </c>
      <c r="D11" s="116">
        <v>2.81</v>
      </c>
      <c r="E11" s="22">
        <v>3231</v>
      </c>
      <c r="F11" s="22" t="s">
        <v>40</v>
      </c>
      <c r="G11" s="24"/>
    </row>
    <row r="12" spans="1:7" s="13" customFormat="1" x14ac:dyDescent="0.25">
      <c r="A12" s="14" t="s">
        <v>14</v>
      </c>
      <c r="B12" s="53"/>
      <c r="C12" s="64"/>
      <c r="D12" s="117">
        <f>SUM(D11:D11)</f>
        <v>2.81</v>
      </c>
      <c r="E12" s="15"/>
      <c r="F12" s="15"/>
      <c r="G12" s="17"/>
    </row>
    <row r="13" spans="1:7" s="13" customFormat="1" x14ac:dyDescent="0.25">
      <c r="A13" s="11" t="s">
        <v>55</v>
      </c>
      <c r="B13" s="45">
        <v>81793146560</v>
      </c>
      <c r="C13" s="27" t="s">
        <v>23</v>
      </c>
      <c r="D13" s="118">
        <v>6.46</v>
      </c>
      <c r="E13" s="8">
        <v>3231</v>
      </c>
      <c r="F13" s="9" t="s">
        <v>40</v>
      </c>
      <c r="G13" s="50"/>
    </row>
    <row r="14" spans="1:7" s="13" customFormat="1" x14ac:dyDescent="0.25">
      <c r="A14" s="17" t="s">
        <v>14</v>
      </c>
      <c r="B14" s="53"/>
      <c r="C14" s="64"/>
      <c r="D14" s="117">
        <f>D13</f>
        <v>6.46</v>
      </c>
      <c r="E14" s="15"/>
      <c r="F14" s="16"/>
      <c r="G14" s="16"/>
    </row>
    <row r="15" spans="1:7" s="13" customFormat="1" x14ac:dyDescent="0.25">
      <c r="A15" s="10" t="s">
        <v>56</v>
      </c>
      <c r="B15" s="6">
        <v>83416546499</v>
      </c>
      <c r="C15" s="26" t="s">
        <v>23</v>
      </c>
      <c r="D15" s="119">
        <v>30.84</v>
      </c>
      <c r="E15" s="46">
        <v>3234</v>
      </c>
      <c r="F15" s="23" t="s">
        <v>18</v>
      </c>
      <c r="G15" s="51"/>
    </row>
    <row r="16" spans="1:7" s="13" customFormat="1" x14ac:dyDescent="0.25">
      <c r="A16" s="17" t="s">
        <v>14</v>
      </c>
      <c r="B16" s="53"/>
      <c r="C16" s="64"/>
      <c r="D16" s="117">
        <f>D15</f>
        <v>30.84</v>
      </c>
      <c r="E16" s="14"/>
      <c r="F16" s="16"/>
      <c r="G16" s="16"/>
    </row>
    <row r="17" spans="1:7" s="13" customFormat="1" x14ac:dyDescent="0.25">
      <c r="A17" s="2" t="s">
        <v>57</v>
      </c>
      <c r="B17" s="45">
        <v>94443043935</v>
      </c>
      <c r="C17" s="58" t="s">
        <v>23</v>
      </c>
      <c r="D17" s="116">
        <v>321.3</v>
      </c>
      <c r="E17" s="47">
        <v>4241</v>
      </c>
      <c r="F17" s="9" t="s">
        <v>53</v>
      </c>
      <c r="G17" s="25"/>
    </row>
    <row r="18" spans="1:7" s="13" customFormat="1" x14ac:dyDescent="0.25">
      <c r="A18" s="73" t="s">
        <v>14</v>
      </c>
      <c r="B18" s="45"/>
      <c r="C18" s="66"/>
      <c r="D18" s="120">
        <f>D17</f>
        <v>321.3</v>
      </c>
      <c r="E18" s="73"/>
      <c r="F18" s="50"/>
      <c r="G18" s="18"/>
    </row>
    <row r="19" spans="1:7" s="8" customFormat="1" x14ac:dyDescent="0.25">
      <c r="A19" s="46" t="s">
        <v>25</v>
      </c>
      <c r="B19" s="44">
        <v>85584865987</v>
      </c>
      <c r="C19" s="57" t="s">
        <v>23</v>
      </c>
      <c r="D19" s="116">
        <v>500.7</v>
      </c>
      <c r="E19" s="22">
        <v>3234</v>
      </c>
      <c r="F19" s="22" t="s">
        <v>18</v>
      </c>
      <c r="G19" s="24" t="s">
        <v>67</v>
      </c>
    </row>
    <row r="20" spans="1:7" s="8" customFormat="1" x14ac:dyDescent="0.25">
      <c r="A20" s="47" t="s">
        <v>25</v>
      </c>
      <c r="B20" s="45">
        <v>85584865987</v>
      </c>
      <c r="C20" s="56" t="s">
        <v>23</v>
      </c>
      <c r="D20" s="118">
        <v>0.34</v>
      </c>
      <c r="E20" s="8">
        <v>3433</v>
      </c>
      <c r="F20" s="8" t="s">
        <v>61</v>
      </c>
      <c r="G20" s="25"/>
    </row>
    <row r="21" spans="1:7" s="12" customFormat="1" x14ac:dyDescent="0.25">
      <c r="A21" s="14" t="s">
        <v>14</v>
      </c>
      <c r="B21" s="53"/>
      <c r="C21" s="64"/>
      <c r="D21" s="117">
        <f>D20+D19</f>
        <v>501.03999999999996</v>
      </c>
      <c r="E21" s="15"/>
      <c r="F21" s="15"/>
      <c r="G21" s="17"/>
    </row>
    <row r="22" spans="1:7" s="13" customFormat="1" x14ac:dyDescent="0.25">
      <c r="A22" s="47" t="s">
        <v>79</v>
      </c>
      <c r="B22" s="10">
        <v>10839679016</v>
      </c>
      <c r="C22" t="s">
        <v>81</v>
      </c>
      <c r="D22" s="118">
        <v>915.79</v>
      </c>
      <c r="E22" s="8">
        <v>3721</v>
      </c>
      <c r="F22" s="8" t="s">
        <v>82</v>
      </c>
      <c r="G22" s="24" t="s">
        <v>67</v>
      </c>
    </row>
    <row r="23" spans="1:7" s="13" customFormat="1" x14ac:dyDescent="0.25">
      <c r="A23" s="14" t="s">
        <v>14</v>
      </c>
      <c r="B23" s="53"/>
      <c r="C23" s="64"/>
      <c r="D23" s="117">
        <f>D22</f>
        <v>915.79</v>
      </c>
      <c r="E23" s="15"/>
      <c r="F23" s="15"/>
      <c r="G23" s="18"/>
    </row>
    <row r="24" spans="1:7" x14ac:dyDescent="0.25">
      <c r="A24" s="46" t="s">
        <v>27</v>
      </c>
      <c r="B24" s="44">
        <v>49894241709</v>
      </c>
      <c r="C24" s="57" t="s">
        <v>23</v>
      </c>
      <c r="D24" s="116">
        <v>824.33</v>
      </c>
      <c r="E24" s="22">
        <v>3223</v>
      </c>
      <c r="F24" s="22" t="s">
        <v>37</v>
      </c>
      <c r="G24" s="24" t="s">
        <v>67</v>
      </c>
    </row>
    <row r="25" spans="1:7" x14ac:dyDescent="0.25">
      <c r="A25" s="47" t="s">
        <v>27</v>
      </c>
      <c r="B25" s="45">
        <v>49894241709</v>
      </c>
      <c r="C25" s="56" t="s">
        <v>23</v>
      </c>
      <c r="D25" s="118">
        <v>157.5</v>
      </c>
      <c r="E25" s="8">
        <v>3234</v>
      </c>
      <c r="F25" s="8" t="s">
        <v>47</v>
      </c>
      <c r="G25" s="25"/>
    </row>
    <row r="26" spans="1:7" x14ac:dyDescent="0.25">
      <c r="A26" s="47" t="s">
        <v>27</v>
      </c>
      <c r="B26" s="45">
        <v>49894241709</v>
      </c>
      <c r="C26" s="56" t="s">
        <v>23</v>
      </c>
      <c r="D26" s="118">
        <v>3932.45</v>
      </c>
      <c r="E26" s="8">
        <v>3235</v>
      </c>
      <c r="F26" s="8" t="s">
        <v>19</v>
      </c>
      <c r="G26" s="25" t="s">
        <v>67</v>
      </c>
    </row>
    <row r="27" spans="1:7" s="13" customFormat="1" x14ac:dyDescent="0.25">
      <c r="A27" s="14" t="s">
        <v>14</v>
      </c>
      <c r="B27" s="53"/>
      <c r="C27" s="64"/>
      <c r="D27" s="117">
        <f>D24+D26+D25</f>
        <v>4914.28</v>
      </c>
      <c r="E27" s="15"/>
      <c r="F27" s="15"/>
      <c r="G27" s="17"/>
    </row>
    <row r="28" spans="1:7" s="13" customFormat="1" x14ac:dyDescent="0.25">
      <c r="A28" s="46" t="s">
        <v>63</v>
      </c>
      <c r="B28" s="11">
        <v>14342473728</v>
      </c>
      <c r="C28" s="56" t="s">
        <v>23</v>
      </c>
      <c r="D28" s="121">
        <v>163.5</v>
      </c>
      <c r="E28" s="47">
        <v>3293</v>
      </c>
      <c r="F28" s="9" t="s">
        <v>51</v>
      </c>
      <c r="G28" s="24"/>
    </row>
    <row r="29" spans="1:7" s="13" customFormat="1" x14ac:dyDescent="0.25">
      <c r="A29" s="14" t="s">
        <v>14</v>
      </c>
      <c r="B29" s="53"/>
      <c r="C29" s="64"/>
      <c r="D29" s="117">
        <f>D28</f>
        <v>163.5</v>
      </c>
      <c r="E29" s="15"/>
      <c r="F29" s="15"/>
      <c r="G29" s="17"/>
    </row>
    <row r="30" spans="1:7" x14ac:dyDescent="0.25">
      <c r="A30" s="24" t="s">
        <v>41</v>
      </c>
      <c r="B30" s="44">
        <v>61817894937</v>
      </c>
      <c r="C30" s="22" t="s">
        <v>23</v>
      </c>
      <c r="D30" s="116">
        <v>102.55</v>
      </c>
      <c r="E30" s="22">
        <v>3234</v>
      </c>
      <c r="F30" s="22" t="s">
        <v>42</v>
      </c>
      <c r="G30" s="24"/>
    </row>
    <row r="31" spans="1:7" s="13" customFormat="1" x14ac:dyDescent="0.25">
      <c r="A31" s="17" t="s">
        <v>14</v>
      </c>
      <c r="B31" s="53"/>
      <c r="C31" s="67"/>
      <c r="D31" s="117">
        <f>D30</f>
        <v>102.55</v>
      </c>
      <c r="E31" s="15"/>
      <c r="F31" s="15"/>
      <c r="G31" s="17"/>
    </row>
    <row r="32" spans="1:7" s="13" customFormat="1" x14ac:dyDescent="0.25">
      <c r="A32" s="47" t="s">
        <v>26</v>
      </c>
      <c r="B32" s="45">
        <v>10009650154</v>
      </c>
      <c r="C32" s="9" t="s">
        <v>24</v>
      </c>
      <c r="D32" s="122">
        <v>6.6</v>
      </c>
      <c r="E32" s="47">
        <v>3239</v>
      </c>
      <c r="F32" s="9" t="s">
        <v>44</v>
      </c>
      <c r="G32" s="50"/>
    </row>
    <row r="33" spans="1:7" s="13" customFormat="1" x14ac:dyDescent="0.25">
      <c r="A33" s="14" t="s">
        <v>14</v>
      </c>
      <c r="B33" s="53"/>
      <c r="C33" s="67"/>
      <c r="D33" s="123">
        <f>D32</f>
        <v>6.6</v>
      </c>
      <c r="E33" s="14"/>
      <c r="F33" s="16"/>
      <c r="G33" s="16"/>
    </row>
    <row r="34" spans="1:7" x14ac:dyDescent="0.25">
      <c r="A34" s="24" t="s">
        <v>29</v>
      </c>
      <c r="B34" s="21">
        <v>14506572540</v>
      </c>
      <c r="C34" s="26" t="s">
        <v>23</v>
      </c>
      <c r="D34" s="116">
        <v>1194.06</v>
      </c>
      <c r="E34" s="22">
        <v>3238</v>
      </c>
      <c r="F34" s="22" t="s">
        <v>20</v>
      </c>
      <c r="G34" s="24" t="s">
        <v>67</v>
      </c>
    </row>
    <row r="35" spans="1:7" s="13" customFormat="1" x14ac:dyDescent="0.25">
      <c r="A35" s="18" t="s">
        <v>14</v>
      </c>
      <c r="B35" s="59"/>
      <c r="C35" s="63"/>
      <c r="D35" s="120">
        <f>D34</f>
        <v>1194.06</v>
      </c>
      <c r="E35" s="12"/>
      <c r="F35" s="12"/>
      <c r="G35" s="18"/>
    </row>
    <row r="36" spans="1:7" s="13" customFormat="1" x14ac:dyDescent="0.25">
      <c r="A36" s="24" t="s">
        <v>48</v>
      </c>
      <c r="B36" s="21">
        <v>82525874830</v>
      </c>
      <c r="C36" s="26" t="s">
        <v>23</v>
      </c>
      <c r="D36" s="116">
        <v>82.95</v>
      </c>
      <c r="E36" s="22">
        <v>3239</v>
      </c>
      <c r="F36" s="22" t="s">
        <v>44</v>
      </c>
      <c r="G36" s="48"/>
    </row>
    <row r="37" spans="1:7" s="13" customFormat="1" x14ac:dyDescent="0.25">
      <c r="A37" s="18" t="s">
        <v>14</v>
      </c>
      <c r="B37" s="59"/>
      <c r="C37" s="63"/>
      <c r="D37" s="120">
        <f>D36</f>
        <v>82.95</v>
      </c>
      <c r="E37" s="12"/>
      <c r="F37" s="12"/>
      <c r="G37" s="18"/>
    </row>
    <row r="38" spans="1:7" ht="17.25" customHeight="1" x14ac:dyDescent="0.25">
      <c r="A38" s="46" t="s">
        <v>49</v>
      </c>
      <c r="B38" s="44">
        <v>29955634590</v>
      </c>
      <c r="C38" s="57" t="s">
        <v>23</v>
      </c>
      <c r="D38" s="110">
        <f>37.43+27.89</f>
        <v>65.319999999999993</v>
      </c>
      <c r="E38" s="22">
        <v>3293</v>
      </c>
      <c r="F38" s="22" t="s">
        <v>51</v>
      </c>
      <c r="G38" s="80" t="s">
        <v>5</v>
      </c>
    </row>
    <row r="39" spans="1:7" x14ac:dyDescent="0.25">
      <c r="A39" s="14" t="s">
        <v>14</v>
      </c>
      <c r="B39" s="53"/>
      <c r="C39" s="74"/>
      <c r="D39" s="117">
        <f>D38</f>
        <v>65.319999999999993</v>
      </c>
      <c r="E39" s="54"/>
      <c r="F39" s="54"/>
      <c r="G39" s="52"/>
    </row>
    <row r="40" spans="1:7" x14ac:dyDescent="0.25">
      <c r="A40" s="46" t="s">
        <v>84</v>
      </c>
      <c r="B40" s="44">
        <v>31062429092</v>
      </c>
      <c r="C40" s="57" t="s">
        <v>23</v>
      </c>
      <c r="D40" s="110">
        <v>33.130000000000003</v>
      </c>
      <c r="E40" s="22">
        <v>3293</v>
      </c>
      <c r="F40" s="22" t="s">
        <v>51</v>
      </c>
      <c r="G40" s="24"/>
    </row>
    <row r="41" spans="1:7" x14ac:dyDescent="0.25">
      <c r="A41" s="14" t="s">
        <v>14</v>
      </c>
      <c r="B41" s="53"/>
      <c r="C41" s="74"/>
      <c r="D41" s="117">
        <f>D40</f>
        <v>33.130000000000003</v>
      </c>
      <c r="E41" s="54"/>
      <c r="F41" s="54"/>
      <c r="G41" s="52"/>
    </row>
    <row r="42" spans="1:7" x14ac:dyDescent="0.25">
      <c r="A42" s="47" t="s">
        <v>85</v>
      </c>
      <c r="B42" s="10">
        <v>72131920432</v>
      </c>
      <c r="C42" s="56" t="s">
        <v>23</v>
      </c>
      <c r="D42" s="124">
        <v>21.5</v>
      </c>
      <c r="E42" s="47">
        <v>3293</v>
      </c>
      <c r="F42" s="9" t="s">
        <v>51</v>
      </c>
      <c r="G42" s="25" t="s">
        <v>5</v>
      </c>
    </row>
    <row r="43" spans="1:7" x14ac:dyDescent="0.25">
      <c r="A43" s="14" t="s">
        <v>14</v>
      </c>
      <c r="B43" s="53"/>
      <c r="C43" s="75"/>
      <c r="D43" s="117">
        <f>D42</f>
        <v>21.5</v>
      </c>
      <c r="E43" s="54"/>
      <c r="F43" s="54"/>
      <c r="G43" s="52"/>
    </row>
    <row r="44" spans="1:7" x14ac:dyDescent="0.25">
      <c r="A44" s="47" t="s">
        <v>64</v>
      </c>
      <c r="B44" s="10">
        <v>62296711978</v>
      </c>
      <c r="C44" s="56" t="s">
        <v>23</v>
      </c>
      <c r="D44" s="121">
        <v>37</v>
      </c>
      <c r="E44" s="46">
        <v>3293</v>
      </c>
      <c r="F44" s="23" t="s">
        <v>51</v>
      </c>
      <c r="G44" s="24"/>
    </row>
    <row r="45" spans="1:7" x14ac:dyDescent="0.25">
      <c r="A45" s="14" t="s">
        <v>14</v>
      </c>
      <c r="B45" s="53"/>
      <c r="C45" s="75"/>
      <c r="D45" s="117">
        <f>D44</f>
        <v>37</v>
      </c>
      <c r="E45" s="54"/>
      <c r="F45" s="54"/>
      <c r="G45" s="52"/>
    </row>
    <row r="46" spans="1:7" x14ac:dyDescent="0.25">
      <c r="A46" s="47" t="s">
        <v>75</v>
      </c>
      <c r="B46" s="92" t="s">
        <v>28</v>
      </c>
      <c r="C46" t="s">
        <v>86</v>
      </c>
      <c r="D46" s="121">
        <v>277.05</v>
      </c>
      <c r="E46" s="46">
        <v>3294</v>
      </c>
      <c r="F46" s="23" t="s">
        <v>76</v>
      </c>
      <c r="G46" s="24"/>
    </row>
    <row r="47" spans="1:7" x14ac:dyDescent="0.25">
      <c r="A47" s="47" t="s">
        <v>75</v>
      </c>
      <c r="B47" s="92" t="s">
        <v>28</v>
      </c>
      <c r="C47" s="93" t="s">
        <v>87</v>
      </c>
      <c r="D47" s="109">
        <v>32.74</v>
      </c>
      <c r="E47" s="8">
        <v>3299</v>
      </c>
      <c r="F47" s="8" t="s">
        <v>101</v>
      </c>
      <c r="G47" s="25"/>
    </row>
    <row r="48" spans="1:7" x14ac:dyDescent="0.25">
      <c r="A48" s="14" t="s">
        <v>14</v>
      </c>
      <c r="B48" s="53"/>
      <c r="C48" s="75"/>
      <c r="D48" s="117">
        <f>D47+D46</f>
        <v>309.79000000000002</v>
      </c>
      <c r="E48" s="54"/>
      <c r="F48" s="54"/>
      <c r="G48" s="52"/>
    </row>
    <row r="49" spans="1:7" x14ac:dyDescent="0.25">
      <c r="A49" s="46" t="s">
        <v>88</v>
      </c>
      <c r="B49" s="11">
        <v>64546066176</v>
      </c>
      <c r="C49" s="57" t="s">
        <v>23</v>
      </c>
      <c r="D49" s="125">
        <v>776.61</v>
      </c>
      <c r="E49" s="8">
        <v>3221</v>
      </c>
      <c r="F49" s="8" t="s">
        <v>58</v>
      </c>
      <c r="G49" s="24" t="s">
        <v>67</v>
      </c>
    </row>
    <row r="50" spans="1:7" x14ac:dyDescent="0.25">
      <c r="A50" s="14" t="s">
        <v>14</v>
      </c>
      <c r="B50" s="53"/>
      <c r="C50" s="74"/>
      <c r="D50" s="117">
        <f>D49</f>
        <v>776.61</v>
      </c>
      <c r="E50" s="54"/>
      <c r="F50" s="54"/>
      <c r="G50" s="52"/>
    </row>
    <row r="51" spans="1:7" x14ac:dyDescent="0.25">
      <c r="A51" s="46" t="s">
        <v>66</v>
      </c>
      <c r="B51" s="11">
        <v>23366802564</v>
      </c>
      <c r="C51" s="68" t="s">
        <v>23</v>
      </c>
      <c r="D51" s="126">
        <v>23.46</v>
      </c>
      <c r="E51" s="46">
        <v>3221</v>
      </c>
      <c r="F51" s="23" t="s">
        <v>58</v>
      </c>
      <c r="G51" s="25" t="s">
        <v>5</v>
      </c>
    </row>
    <row r="52" spans="1:7" x14ac:dyDescent="0.25">
      <c r="A52" s="14" t="s">
        <v>14</v>
      </c>
      <c r="B52" s="53"/>
      <c r="C52" s="74"/>
      <c r="D52" s="127">
        <f>D51</f>
        <v>23.46</v>
      </c>
      <c r="E52" s="78"/>
      <c r="F52" s="77"/>
      <c r="G52" s="25"/>
    </row>
    <row r="53" spans="1:7" x14ac:dyDescent="0.25">
      <c r="A53" s="46" t="s">
        <v>89</v>
      </c>
      <c r="B53" s="95">
        <v>57560191883</v>
      </c>
      <c r="C53" s="57" t="s">
        <v>23</v>
      </c>
      <c r="D53" s="128">
        <v>219.51</v>
      </c>
      <c r="E53" s="46">
        <v>3221</v>
      </c>
      <c r="F53" s="23" t="s">
        <v>58</v>
      </c>
      <c r="G53" s="23"/>
    </row>
    <row r="54" spans="1:7" x14ac:dyDescent="0.25">
      <c r="A54" s="14" t="s">
        <v>14</v>
      </c>
      <c r="B54" s="94"/>
      <c r="C54" s="74"/>
      <c r="D54" s="127">
        <f>D53</f>
        <v>219.51</v>
      </c>
      <c r="E54" s="78"/>
      <c r="F54" s="77"/>
      <c r="G54" s="77"/>
    </row>
    <row r="55" spans="1:7" x14ac:dyDescent="0.25">
      <c r="A55" s="46" t="s">
        <v>90</v>
      </c>
      <c r="B55" s="92" t="s">
        <v>28</v>
      </c>
      <c r="C55" t="s">
        <v>91</v>
      </c>
      <c r="D55" s="125">
        <v>10</v>
      </c>
      <c r="E55" s="46">
        <v>3294</v>
      </c>
      <c r="F55" s="23" t="s">
        <v>76</v>
      </c>
      <c r="G55" s="24"/>
    </row>
    <row r="56" spans="1:7" x14ac:dyDescent="0.25">
      <c r="A56" s="73" t="s">
        <v>14</v>
      </c>
      <c r="B56" s="53"/>
      <c r="C56" s="74"/>
      <c r="D56" s="117">
        <f>D55</f>
        <v>10</v>
      </c>
      <c r="E56" s="54"/>
      <c r="F56" s="54"/>
      <c r="G56" s="52"/>
    </row>
    <row r="57" spans="1:7" x14ac:dyDescent="0.25">
      <c r="A57" s="24" t="s">
        <v>65</v>
      </c>
      <c r="B57" s="20">
        <v>94124811986</v>
      </c>
      <c r="C57" s="57" t="s">
        <v>23</v>
      </c>
      <c r="D57" s="110">
        <v>589.17999999999995</v>
      </c>
      <c r="E57" s="22">
        <v>3221</v>
      </c>
      <c r="F57" s="23" t="s">
        <v>58</v>
      </c>
      <c r="G57" s="24" t="s">
        <v>67</v>
      </c>
    </row>
    <row r="58" spans="1:7" x14ac:dyDescent="0.25">
      <c r="A58" s="25" t="s">
        <v>65</v>
      </c>
      <c r="B58" s="4">
        <v>94124811986</v>
      </c>
      <c r="C58" s="56" t="s">
        <v>23</v>
      </c>
      <c r="D58" s="124">
        <v>11.89</v>
      </c>
      <c r="E58" s="8">
        <v>3239</v>
      </c>
      <c r="F58" s="9" t="s">
        <v>74</v>
      </c>
      <c r="G58" s="25"/>
    </row>
    <row r="59" spans="1:7" x14ac:dyDescent="0.25">
      <c r="A59" s="18" t="s">
        <v>14</v>
      </c>
      <c r="B59" s="96"/>
      <c r="C59" s="56"/>
      <c r="D59" s="120">
        <f>D58+D57</f>
        <v>601.06999999999994</v>
      </c>
      <c r="E59" s="8"/>
      <c r="F59" s="9"/>
      <c r="G59" s="25"/>
    </row>
    <row r="60" spans="1:7" x14ac:dyDescent="0.25">
      <c r="A60" s="46" t="s">
        <v>94</v>
      </c>
      <c r="B60" s="10">
        <v>21523879111</v>
      </c>
      <c r="C60" s="57" t="s">
        <v>23</v>
      </c>
      <c r="D60" s="110">
        <v>345.89</v>
      </c>
      <c r="E60" s="46">
        <v>3221</v>
      </c>
      <c r="F60" s="23" t="s">
        <v>58</v>
      </c>
      <c r="G60" s="23" t="s">
        <v>5</v>
      </c>
    </row>
    <row r="61" spans="1:7" x14ac:dyDescent="0.25">
      <c r="A61" s="47" t="s">
        <v>94</v>
      </c>
      <c r="B61" s="11">
        <v>21523879111</v>
      </c>
      <c r="C61" s="56" t="s">
        <v>23</v>
      </c>
      <c r="D61" s="124">
        <v>79.959999999999994</v>
      </c>
      <c r="E61" s="47">
        <v>3225</v>
      </c>
      <c r="F61" s="9" t="s">
        <v>71</v>
      </c>
      <c r="G61" s="9"/>
    </row>
    <row r="62" spans="1:7" x14ac:dyDescent="0.25">
      <c r="A62" s="47" t="s">
        <v>94</v>
      </c>
      <c r="B62" s="11">
        <v>21523879111</v>
      </c>
      <c r="C62" s="56" t="s">
        <v>23</v>
      </c>
      <c r="D62" s="124">
        <v>89.99</v>
      </c>
      <c r="E62" s="47">
        <v>3231</v>
      </c>
      <c r="F62" s="9" t="s">
        <v>40</v>
      </c>
      <c r="G62" s="9"/>
    </row>
    <row r="63" spans="1:7" x14ac:dyDescent="0.25">
      <c r="A63" s="47" t="s">
        <v>94</v>
      </c>
      <c r="B63" s="11">
        <v>21523879111</v>
      </c>
      <c r="C63" s="56" t="s">
        <v>23</v>
      </c>
      <c r="D63" s="124">
        <v>537.03</v>
      </c>
      <c r="E63" s="47">
        <v>4221</v>
      </c>
      <c r="F63" s="9" t="s">
        <v>95</v>
      </c>
      <c r="G63" s="9"/>
    </row>
    <row r="64" spans="1:7" x14ac:dyDescent="0.25">
      <c r="A64" s="14" t="s">
        <v>14</v>
      </c>
      <c r="B64" s="53"/>
      <c r="C64" s="74"/>
      <c r="D64" s="117">
        <f>D60+D61+D62+D63</f>
        <v>1052.8699999999999</v>
      </c>
      <c r="E64" s="78"/>
      <c r="F64" s="77"/>
      <c r="G64" s="77"/>
    </row>
    <row r="65" spans="1:7" x14ac:dyDescent="0.25">
      <c r="A65" s="47" t="s">
        <v>96</v>
      </c>
      <c r="B65" s="92" t="s">
        <v>28</v>
      </c>
      <c r="C65" s="56" t="s">
        <v>97</v>
      </c>
      <c r="D65" s="108">
        <v>24.05</v>
      </c>
      <c r="E65" s="8">
        <v>3235</v>
      </c>
      <c r="F65" s="8" t="s">
        <v>62</v>
      </c>
      <c r="G65" s="25"/>
    </row>
    <row r="66" spans="1:7" x14ac:dyDescent="0.25">
      <c r="A66" s="14" t="s">
        <v>14</v>
      </c>
      <c r="B66" s="53"/>
      <c r="C66" s="74"/>
      <c r="D66" s="117">
        <f>D65</f>
        <v>24.05</v>
      </c>
      <c r="E66" s="54"/>
      <c r="F66" s="54"/>
      <c r="G66" s="52"/>
    </row>
    <row r="67" spans="1:7" x14ac:dyDescent="0.25">
      <c r="A67" s="46" t="s">
        <v>72</v>
      </c>
      <c r="B67" s="76" t="s">
        <v>28</v>
      </c>
      <c r="C67" s="19" t="s">
        <v>98</v>
      </c>
      <c r="D67" s="108">
        <v>149.85</v>
      </c>
      <c r="E67" s="22">
        <v>3235</v>
      </c>
      <c r="F67" s="23" t="s">
        <v>62</v>
      </c>
      <c r="G67" s="25"/>
    </row>
    <row r="68" spans="1:7" x14ac:dyDescent="0.25">
      <c r="A68" s="14" t="s">
        <v>14</v>
      </c>
      <c r="B68" s="53"/>
      <c r="C68" s="74"/>
      <c r="D68" s="117">
        <f>D67</f>
        <v>149.85</v>
      </c>
      <c r="E68" s="54"/>
      <c r="F68" s="77"/>
      <c r="G68" s="25"/>
    </row>
    <row r="69" spans="1:7" x14ac:dyDescent="0.25">
      <c r="A69" s="47" t="s">
        <v>99</v>
      </c>
      <c r="B69" s="76" t="s">
        <v>28</v>
      </c>
      <c r="C69" s="56" t="s">
        <v>100</v>
      </c>
      <c r="D69" s="109">
        <v>1303.1300000000001</v>
      </c>
      <c r="E69" s="8">
        <v>3299</v>
      </c>
      <c r="F69" s="8" t="s">
        <v>101</v>
      </c>
      <c r="G69" s="24" t="s">
        <v>67</v>
      </c>
    </row>
    <row r="70" spans="1:7" x14ac:dyDescent="0.25">
      <c r="A70" s="14" t="s">
        <v>14</v>
      </c>
      <c r="B70" s="53"/>
      <c r="C70" s="74"/>
      <c r="D70" s="117">
        <f>D69</f>
        <v>1303.1300000000001</v>
      </c>
      <c r="E70" s="54"/>
      <c r="F70" s="54"/>
      <c r="G70" s="52"/>
    </row>
    <row r="71" spans="1:7" x14ac:dyDescent="0.25">
      <c r="A71" s="46" t="s">
        <v>50</v>
      </c>
      <c r="B71" s="44">
        <v>92963223473</v>
      </c>
      <c r="C71" s="57" t="s">
        <v>23</v>
      </c>
      <c r="D71" s="110">
        <v>126.79</v>
      </c>
      <c r="E71" s="22">
        <v>3431</v>
      </c>
      <c r="F71" s="22" t="s">
        <v>52</v>
      </c>
      <c r="G71" s="24"/>
    </row>
    <row r="72" spans="1:7" x14ac:dyDescent="0.25">
      <c r="A72" s="14" t="s">
        <v>14</v>
      </c>
      <c r="B72" s="53"/>
      <c r="C72" s="74"/>
      <c r="D72" s="117">
        <f>D71</f>
        <v>126.79</v>
      </c>
      <c r="E72" s="54"/>
      <c r="F72" s="54"/>
      <c r="G72" s="52"/>
    </row>
    <row r="73" spans="1:7" s="13" customFormat="1" x14ac:dyDescent="0.25">
      <c r="A73" s="46" t="s">
        <v>30</v>
      </c>
      <c r="B73" s="97">
        <v>18683136487</v>
      </c>
      <c r="C73" s="68" t="s">
        <v>23</v>
      </c>
      <c r="D73" s="116">
        <v>194</v>
      </c>
      <c r="E73" s="22">
        <v>3295</v>
      </c>
      <c r="F73" s="22" t="s">
        <v>22</v>
      </c>
      <c r="G73" s="48"/>
    </row>
    <row r="74" spans="1:7" s="13" customFormat="1" x14ac:dyDescent="0.25">
      <c r="A74" s="14" t="s">
        <v>14</v>
      </c>
      <c r="B74" s="94"/>
      <c r="C74" s="67"/>
      <c r="D74" s="117">
        <f>D73</f>
        <v>194</v>
      </c>
      <c r="E74" s="15"/>
      <c r="F74" s="15"/>
      <c r="G74" s="17"/>
    </row>
    <row r="75" spans="1:7" s="13" customFormat="1" x14ac:dyDescent="0.25">
      <c r="A75" s="46" t="s">
        <v>104</v>
      </c>
      <c r="B75" s="95">
        <v>21012756709</v>
      </c>
      <c r="C75" s="68" t="s">
        <v>23</v>
      </c>
      <c r="D75" s="116">
        <v>400</v>
      </c>
      <c r="E75" s="46">
        <v>3232</v>
      </c>
      <c r="F75" s="22" t="s">
        <v>105</v>
      </c>
      <c r="G75" s="24" t="s">
        <v>5</v>
      </c>
    </row>
    <row r="76" spans="1:7" s="13" customFormat="1" x14ac:dyDescent="0.25">
      <c r="A76" s="14" t="s">
        <v>14</v>
      </c>
      <c r="B76" s="94"/>
      <c r="C76" s="67"/>
      <c r="D76" s="127">
        <f>D75</f>
        <v>400</v>
      </c>
      <c r="E76" s="14"/>
      <c r="F76" s="15"/>
      <c r="G76" s="17"/>
    </row>
    <row r="77" spans="1:7" s="13" customFormat="1" x14ac:dyDescent="0.25">
      <c r="A77" s="46" t="s">
        <v>92</v>
      </c>
      <c r="B77" s="100" t="s">
        <v>28</v>
      </c>
      <c r="C77" s="68" t="s">
        <v>93</v>
      </c>
      <c r="D77" s="116">
        <v>176.67</v>
      </c>
      <c r="E77" s="46">
        <v>3294</v>
      </c>
      <c r="F77" s="23" t="s">
        <v>76</v>
      </c>
      <c r="G77" s="24" t="s">
        <v>5</v>
      </c>
    </row>
    <row r="78" spans="1:7" s="13" customFormat="1" x14ac:dyDescent="0.25">
      <c r="A78" s="14" t="s">
        <v>14</v>
      </c>
      <c r="B78" s="94"/>
      <c r="C78" s="65"/>
      <c r="D78" s="127">
        <f>D77</f>
        <v>176.67</v>
      </c>
      <c r="E78" s="14"/>
      <c r="F78" s="15"/>
      <c r="G78" s="17"/>
    </row>
    <row r="79" spans="1:7" s="13" customFormat="1" x14ac:dyDescent="0.25">
      <c r="A79" s="22" t="s">
        <v>106</v>
      </c>
      <c r="B79" s="97">
        <v>96605206988</v>
      </c>
      <c r="C79" s="68" t="s">
        <v>23</v>
      </c>
      <c r="D79" s="116">
        <v>163</v>
      </c>
      <c r="E79" s="46">
        <v>3232</v>
      </c>
      <c r="F79" s="23" t="s">
        <v>105</v>
      </c>
      <c r="G79" s="24" t="s">
        <v>5</v>
      </c>
    </row>
    <row r="80" spans="1:7" s="13" customFormat="1" x14ac:dyDescent="0.25">
      <c r="A80" s="73" t="s">
        <v>14</v>
      </c>
      <c r="B80" s="98"/>
      <c r="C80" s="66"/>
      <c r="D80" s="120">
        <f>D79</f>
        <v>163</v>
      </c>
      <c r="E80" s="73"/>
      <c r="F80" s="50"/>
      <c r="G80" s="18"/>
    </row>
    <row r="81" spans="1:7" s="13" customFormat="1" x14ac:dyDescent="0.25">
      <c r="A81" s="46" t="s">
        <v>107</v>
      </c>
      <c r="B81" s="99" t="s">
        <v>28</v>
      </c>
      <c r="C81" s="68" t="s">
        <v>108</v>
      </c>
      <c r="D81" s="116">
        <v>1120.68</v>
      </c>
      <c r="E81" s="46">
        <v>3213</v>
      </c>
      <c r="F81" s="23" t="s">
        <v>59</v>
      </c>
      <c r="G81" s="24" t="s">
        <v>70</v>
      </c>
    </row>
    <row r="82" spans="1:7" s="13" customFormat="1" x14ac:dyDescent="0.25">
      <c r="A82" s="14" t="s">
        <v>14</v>
      </c>
      <c r="B82" s="94"/>
      <c r="C82" s="67"/>
      <c r="D82" s="117">
        <f>D81</f>
        <v>1120.68</v>
      </c>
      <c r="E82" s="14"/>
      <c r="F82" s="16"/>
      <c r="G82" s="17"/>
    </row>
    <row r="83" spans="1:7" ht="29.25" customHeight="1" x14ac:dyDescent="0.25">
      <c r="A83" s="81" t="s">
        <v>31</v>
      </c>
      <c r="B83" s="81"/>
      <c r="C83" s="81"/>
      <c r="D83" s="129">
        <f>D8+D10+D12+D14+D16+D18+D21+D23+D27+D29+D31+D33+D35+D37+D39+D41+D43+D45++D48+D50+D52+D54+D56+D59+D64+D66+D68+D70+D72+D74+D76+D78+D80+D82</f>
        <v>15225.890000000001</v>
      </c>
    </row>
  </sheetData>
  <autoFilter ref="E1:E83"/>
  <mergeCells count="6">
    <mergeCell ref="A83:C83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workbookViewId="0">
      <selection activeCell="C38" sqref="C38"/>
    </sheetView>
  </sheetViews>
  <sheetFormatPr defaultRowHeight="15" x14ac:dyDescent="0.25"/>
  <cols>
    <col min="1" max="1" width="71.7109375" customWidth="1"/>
    <col min="2" max="2" width="21.85546875" style="72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87" t="s">
        <v>2</v>
      </c>
      <c r="C1" s="87"/>
      <c r="D1" s="87"/>
      <c r="E1" s="87"/>
      <c r="F1" s="87"/>
    </row>
    <row r="2" spans="1:6" x14ac:dyDescent="0.25">
      <c r="A2" t="s">
        <v>1</v>
      </c>
      <c r="B2" s="88" t="s">
        <v>68</v>
      </c>
      <c r="C2" s="88"/>
      <c r="D2" s="88"/>
      <c r="E2" s="88"/>
      <c r="F2" s="88"/>
    </row>
    <row r="4" spans="1:6" x14ac:dyDescent="0.25">
      <c r="A4" t="s">
        <v>9</v>
      </c>
      <c r="B4" s="71" t="s">
        <v>11</v>
      </c>
    </row>
    <row r="6" spans="1:6" ht="31.5" customHeight="1" x14ac:dyDescent="0.25">
      <c r="A6" s="101" t="s">
        <v>3</v>
      </c>
      <c r="B6" s="102" t="s">
        <v>7</v>
      </c>
      <c r="C6" s="103" t="s">
        <v>8</v>
      </c>
      <c r="D6" s="104"/>
      <c r="E6" s="105" t="s">
        <v>43</v>
      </c>
    </row>
    <row r="7" spans="1:6" ht="15" customHeight="1" x14ac:dyDescent="0.25">
      <c r="A7" s="31" t="s">
        <v>109</v>
      </c>
      <c r="B7" s="79">
        <v>315.11</v>
      </c>
      <c r="C7" s="46">
        <v>3237</v>
      </c>
      <c r="D7" s="23" t="s">
        <v>60</v>
      </c>
      <c r="E7" s="20" t="s">
        <v>5</v>
      </c>
    </row>
    <row r="8" spans="1:6" ht="15" customHeight="1" x14ac:dyDescent="0.25">
      <c r="A8" s="2" t="s">
        <v>110</v>
      </c>
      <c r="B8" s="106">
        <v>315.76</v>
      </c>
      <c r="C8" s="47">
        <v>3237</v>
      </c>
      <c r="D8" s="9" t="s">
        <v>60</v>
      </c>
      <c r="E8" s="4" t="s">
        <v>5</v>
      </c>
    </row>
    <row r="9" spans="1:6" ht="15" customHeight="1" x14ac:dyDescent="0.25">
      <c r="A9" s="2" t="s">
        <v>111</v>
      </c>
      <c r="B9" s="106">
        <v>880.2</v>
      </c>
      <c r="C9" s="47">
        <v>3237</v>
      </c>
      <c r="D9" s="9" t="s">
        <v>60</v>
      </c>
      <c r="E9" s="4" t="s">
        <v>5</v>
      </c>
    </row>
    <row r="10" spans="1:6" ht="15" customHeight="1" x14ac:dyDescent="0.25">
      <c r="A10" s="2" t="s">
        <v>113</v>
      </c>
      <c r="B10" s="106">
        <v>675.72</v>
      </c>
      <c r="C10" s="47">
        <v>3237</v>
      </c>
      <c r="D10" s="9" t="s">
        <v>60</v>
      </c>
      <c r="E10" s="4" t="s">
        <v>5</v>
      </c>
    </row>
    <row r="11" spans="1:6" ht="15" customHeight="1" x14ac:dyDescent="0.25">
      <c r="A11" s="2" t="s">
        <v>112</v>
      </c>
      <c r="B11" s="107">
        <v>149.31</v>
      </c>
      <c r="C11" s="47">
        <v>3237</v>
      </c>
      <c r="D11" s="9" t="s">
        <v>60</v>
      </c>
      <c r="E11" s="4"/>
    </row>
    <row r="12" spans="1:6" ht="15" customHeight="1" x14ac:dyDescent="0.25">
      <c r="A12" s="2" t="s">
        <v>83</v>
      </c>
      <c r="B12" s="107">
        <v>3008</v>
      </c>
      <c r="C12" s="47">
        <v>3299</v>
      </c>
      <c r="D12" s="9" t="s">
        <v>78</v>
      </c>
      <c r="E12" s="4" t="s">
        <v>77</v>
      </c>
    </row>
    <row r="13" spans="1:6" ht="15" customHeight="1" x14ac:dyDescent="0.25">
      <c r="A13" s="2" t="s">
        <v>102</v>
      </c>
      <c r="B13" s="108">
        <v>490</v>
      </c>
      <c r="C13" s="47">
        <v>3239</v>
      </c>
      <c r="D13" s="9" t="s">
        <v>73</v>
      </c>
      <c r="E13" s="4"/>
    </row>
    <row r="14" spans="1:6" ht="15" customHeight="1" x14ac:dyDescent="0.25">
      <c r="A14" s="2" t="s">
        <v>103</v>
      </c>
      <c r="B14" s="109">
        <v>21</v>
      </c>
      <c r="C14" s="47">
        <v>3239</v>
      </c>
      <c r="D14" s="9" t="s">
        <v>73</v>
      </c>
      <c r="E14" s="4"/>
    </row>
    <row r="15" spans="1:6" s="13" customFormat="1" x14ac:dyDescent="0.25">
      <c r="A15" s="14" t="s">
        <v>14</v>
      </c>
      <c r="B15" s="41">
        <f>SUM(B7:B14)</f>
        <v>5855.1</v>
      </c>
      <c r="C15" s="14"/>
      <c r="D15" s="16"/>
      <c r="E15" s="16"/>
    </row>
    <row r="16" spans="1:6" ht="30" customHeight="1" x14ac:dyDescent="0.25">
      <c r="A16" s="33" t="s">
        <v>32</v>
      </c>
      <c r="B16" s="37">
        <f>B15</f>
        <v>5855.1</v>
      </c>
    </row>
    <row r="17" spans="2:2" x14ac:dyDescent="0.25">
      <c r="B17" s="38"/>
    </row>
    <row r="18" spans="2:2" x14ac:dyDescent="0.25">
      <c r="B18" s="38"/>
    </row>
    <row r="19" spans="2:2" x14ac:dyDescent="0.25">
      <c r="B19" s="38"/>
    </row>
    <row r="20" spans="2:2" x14ac:dyDescent="0.25">
      <c r="B20" s="38"/>
    </row>
    <row r="21" spans="2:2" x14ac:dyDescent="0.25">
      <c r="B21" s="38"/>
    </row>
    <row r="22" spans="2:2" x14ac:dyDescent="0.25">
      <c r="B22" s="38"/>
    </row>
    <row r="23" spans="2:2" x14ac:dyDescent="0.25">
      <c r="B23" s="38"/>
    </row>
    <row r="24" spans="2:2" x14ac:dyDescent="0.25">
      <c r="B24" s="38"/>
    </row>
    <row r="25" spans="2:2" x14ac:dyDescent="0.25">
      <c r="B25" s="38"/>
    </row>
    <row r="26" spans="2:2" x14ac:dyDescent="0.25">
      <c r="B26" s="38"/>
    </row>
    <row r="27" spans="2:2" x14ac:dyDescent="0.25">
      <c r="B27" s="38"/>
    </row>
    <row r="28" spans="2:2" x14ac:dyDescent="0.25">
      <c r="B28" s="38"/>
    </row>
    <row r="29" spans="2:2" x14ac:dyDescent="0.25">
      <c r="B29" s="38"/>
    </row>
    <row r="30" spans="2:2" x14ac:dyDescent="0.25">
      <c r="B30" s="38"/>
    </row>
    <row r="31" spans="2:2" x14ac:dyDescent="0.25">
      <c r="B31" s="38"/>
    </row>
    <row r="32" spans="2:2" x14ac:dyDescent="0.25">
      <c r="B32" s="38"/>
    </row>
    <row r="33" spans="2:2" x14ac:dyDescent="0.25">
      <c r="B33" s="38"/>
    </row>
    <row r="34" spans="2:2" x14ac:dyDescent="0.25">
      <c r="B34" s="38"/>
    </row>
    <row r="35" spans="2:2" x14ac:dyDescent="0.25">
      <c r="B35" s="38"/>
    </row>
    <row r="36" spans="2:2" x14ac:dyDescent="0.25">
      <c r="B36" s="38"/>
    </row>
    <row r="37" spans="2:2" x14ac:dyDescent="0.25">
      <c r="B37" s="38"/>
    </row>
    <row r="38" spans="2:2" x14ac:dyDescent="0.25">
      <c r="B38" s="38"/>
    </row>
    <row r="39" spans="2:2" x14ac:dyDescent="0.25">
      <c r="B39" s="38"/>
    </row>
    <row r="40" spans="2:2" x14ac:dyDescent="0.25">
      <c r="B40" s="38"/>
    </row>
    <row r="41" spans="2:2" x14ac:dyDescent="0.25">
      <c r="B41" s="38"/>
    </row>
    <row r="42" spans="2:2" x14ac:dyDescent="0.25">
      <c r="B42" s="38"/>
    </row>
    <row r="43" spans="2:2" x14ac:dyDescent="0.25">
      <c r="B43" s="38"/>
    </row>
    <row r="44" spans="2:2" x14ac:dyDescent="0.25">
      <c r="B44" s="38"/>
    </row>
    <row r="45" spans="2:2" x14ac:dyDescent="0.25">
      <c r="B45" s="38"/>
    </row>
    <row r="46" spans="2:2" x14ac:dyDescent="0.25">
      <c r="B46" s="38"/>
    </row>
    <row r="47" spans="2:2" x14ac:dyDescent="0.25">
      <c r="B47" s="38"/>
    </row>
    <row r="48" spans="2:2" x14ac:dyDescent="0.25">
      <c r="B48" s="38"/>
    </row>
    <row r="49" spans="2:2" x14ac:dyDescent="0.25">
      <c r="B49" s="38"/>
    </row>
    <row r="50" spans="2:2" x14ac:dyDescent="0.25">
      <c r="B50" s="38"/>
    </row>
    <row r="51" spans="2:2" x14ac:dyDescent="0.25">
      <c r="B51" s="38"/>
    </row>
    <row r="52" spans="2:2" x14ac:dyDescent="0.25">
      <c r="B52" s="38"/>
    </row>
    <row r="53" spans="2:2" x14ac:dyDescent="0.25">
      <c r="B53" s="38"/>
    </row>
    <row r="54" spans="2:2" x14ac:dyDescent="0.25">
      <c r="B54" s="38"/>
    </row>
    <row r="55" spans="2:2" x14ac:dyDescent="0.25">
      <c r="B55" s="38"/>
    </row>
    <row r="56" spans="2:2" x14ac:dyDescent="0.25">
      <c r="B56" s="38"/>
    </row>
    <row r="57" spans="2:2" x14ac:dyDescent="0.25">
      <c r="B57" s="38"/>
    </row>
    <row r="58" spans="2:2" x14ac:dyDescent="0.25">
      <c r="B58" s="38"/>
    </row>
    <row r="59" spans="2:2" x14ac:dyDescent="0.25">
      <c r="B59" s="38"/>
    </row>
    <row r="60" spans="2:2" x14ac:dyDescent="0.25">
      <c r="B60" s="38"/>
    </row>
    <row r="61" spans="2:2" x14ac:dyDescent="0.25">
      <c r="B61" s="38"/>
    </row>
    <row r="62" spans="2:2" x14ac:dyDescent="0.25">
      <c r="B62" s="38"/>
    </row>
    <row r="63" spans="2:2" x14ac:dyDescent="0.25">
      <c r="B63" s="38"/>
    </row>
    <row r="64" spans="2:2" x14ac:dyDescent="0.25">
      <c r="B64" s="38"/>
    </row>
    <row r="65" spans="2:2" x14ac:dyDescent="0.25">
      <c r="B65" s="38"/>
    </row>
    <row r="66" spans="2:2" x14ac:dyDescent="0.25">
      <c r="B66" s="38"/>
    </row>
    <row r="67" spans="2:2" x14ac:dyDescent="0.25">
      <c r="B67" s="38"/>
    </row>
    <row r="68" spans="2:2" x14ac:dyDescent="0.25">
      <c r="B68" s="38"/>
    </row>
    <row r="69" spans="2:2" x14ac:dyDescent="0.25">
      <c r="B69" s="38"/>
    </row>
    <row r="70" spans="2:2" x14ac:dyDescent="0.25">
      <c r="B70" s="38"/>
    </row>
    <row r="71" spans="2:2" x14ac:dyDescent="0.25">
      <c r="B71" s="38"/>
    </row>
    <row r="72" spans="2:2" x14ac:dyDescent="0.25">
      <c r="B72" s="38"/>
    </row>
    <row r="73" spans="2:2" x14ac:dyDescent="0.25">
      <c r="B73" s="38"/>
    </row>
    <row r="74" spans="2:2" x14ac:dyDescent="0.25">
      <c r="B74" s="38"/>
    </row>
    <row r="75" spans="2:2" x14ac:dyDescent="0.25">
      <c r="B75" s="38"/>
    </row>
    <row r="76" spans="2:2" x14ac:dyDescent="0.25">
      <c r="B76" s="38"/>
    </row>
    <row r="77" spans="2:2" x14ac:dyDescent="0.25">
      <c r="B77" s="38"/>
    </row>
    <row r="78" spans="2:2" x14ac:dyDescent="0.25">
      <c r="B78" s="38"/>
    </row>
    <row r="79" spans="2:2" x14ac:dyDescent="0.25">
      <c r="B79" s="38"/>
    </row>
    <row r="80" spans="2:2" x14ac:dyDescent="0.25">
      <c r="B80" s="38"/>
    </row>
    <row r="81" spans="2:2" x14ac:dyDescent="0.25">
      <c r="B81" s="38"/>
    </row>
    <row r="82" spans="2:2" x14ac:dyDescent="0.25">
      <c r="B82" s="38"/>
    </row>
    <row r="83" spans="2:2" x14ac:dyDescent="0.25">
      <c r="B83" s="38"/>
    </row>
    <row r="84" spans="2:2" x14ac:dyDescent="0.25">
      <c r="B84" s="38"/>
    </row>
    <row r="85" spans="2:2" x14ac:dyDescent="0.25">
      <c r="B85" s="38"/>
    </row>
    <row r="86" spans="2:2" x14ac:dyDescent="0.25">
      <c r="B86" s="38"/>
    </row>
    <row r="87" spans="2:2" x14ac:dyDescent="0.25">
      <c r="B87" s="38"/>
    </row>
    <row r="88" spans="2:2" x14ac:dyDescent="0.25">
      <c r="B88" s="38"/>
    </row>
    <row r="89" spans="2:2" x14ac:dyDescent="0.25">
      <c r="B89" s="38"/>
    </row>
    <row r="90" spans="2:2" x14ac:dyDescent="0.25">
      <c r="B90" s="38"/>
    </row>
    <row r="91" spans="2:2" x14ac:dyDescent="0.25">
      <c r="B91" s="38"/>
    </row>
    <row r="92" spans="2:2" x14ac:dyDescent="0.25">
      <c r="B92" s="38"/>
    </row>
    <row r="93" spans="2:2" x14ac:dyDescent="0.25">
      <c r="B93" s="38"/>
    </row>
    <row r="94" spans="2:2" x14ac:dyDescent="0.25">
      <c r="B94" s="38"/>
    </row>
    <row r="95" spans="2:2" x14ac:dyDescent="0.25">
      <c r="B95" s="38"/>
    </row>
    <row r="96" spans="2:2" x14ac:dyDescent="0.25">
      <c r="B96" s="38"/>
    </row>
    <row r="97" spans="2:2" x14ac:dyDescent="0.25">
      <c r="B97" s="38"/>
    </row>
    <row r="98" spans="2:2" x14ac:dyDescent="0.25">
      <c r="B98" s="38"/>
    </row>
    <row r="99" spans="2:2" x14ac:dyDescent="0.25">
      <c r="B99" s="38"/>
    </row>
    <row r="100" spans="2:2" x14ac:dyDescent="0.25">
      <c r="B100" s="38"/>
    </row>
    <row r="101" spans="2:2" x14ac:dyDescent="0.25">
      <c r="B101" s="38"/>
    </row>
    <row r="102" spans="2:2" x14ac:dyDescent="0.25">
      <c r="B102" s="38"/>
    </row>
    <row r="103" spans="2:2" x14ac:dyDescent="0.25">
      <c r="B103" s="38"/>
    </row>
    <row r="104" spans="2:2" x14ac:dyDescent="0.25">
      <c r="B104" s="38"/>
    </row>
    <row r="105" spans="2:2" x14ac:dyDescent="0.25">
      <c r="B105" s="38"/>
    </row>
    <row r="106" spans="2:2" x14ac:dyDescent="0.25">
      <c r="B106" s="38"/>
    </row>
    <row r="107" spans="2:2" x14ac:dyDescent="0.25">
      <c r="B107" s="38"/>
    </row>
    <row r="108" spans="2:2" x14ac:dyDescent="0.25">
      <c r="B108" s="38"/>
    </row>
    <row r="109" spans="2:2" x14ac:dyDescent="0.25">
      <c r="B109" s="38"/>
    </row>
    <row r="110" spans="2:2" x14ac:dyDescent="0.25">
      <c r="B110" s="38"/>
    </row>
    <row r="111" spans="2:2" x14ac:dyDescent="0.25">
      <c r="B111" s="38"/>
    </row>
    <row r="112" spans="2:2" x14ac:dyDescent="0.25">
      <c r="B112" s="38"/>
    </row>
    <row r="113" spans="2:2" x14ac:dyDescent="0.25">
      <c r="B113" s="38"/>
    </row>
    <row r="114" spans="2:2" x14ac:dyDescent="0.25">
      <c r="B114" s="38"/>
    </row>
    <row r="115" spans="2:2" x14ac:dyDescent="0.25">
      <c r="B115" s="38"/>
    </row>
    <row r="116" spans="2:2" x14ac:dyDescent="0.25">
      <c r="B116" s="38"/>
    </row>
    <row r="117" spans="2:2" x14ac:dyDescent="0.25">
      <c r="B117" s="38"/>
    </row>
    <row r="118" spans="2:2" x14ac:dyDescent="0.25">
      <c r="B118" s="38"/>
    </row>
    <row r="119" spans="2:2" x14ac:dyDescent="0.25">
      <c r="B119" s="38"/>
    </row>
    <row r="120" spans="2:2" x14ac:dyDescent="0.25">
      <c r="B120" s="38"/>
    </row>
    <row r="121" spans="2:2" x14ac:dyDescent="0.25">
      <c r="B121" s="38"/>
    </row>
    <row r="122" spans="2:2" x14ac:dyDescent="0.25">
      <c r="B122" s="38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opLeftCell="A4" workbookViewId="0">
      <selection activeCell="B34" sqref="B34"/>
    </sheetView>
  </sheetViews>
  <sheetFormatPr defaultRowHeight="15" x14ac:dyDescent="0.25"/>
  <cols>
    <col min="1" max="1" width="43.5703125" customWidth="1"/>
    <col min="2" max="2" width="21.42578125" style="38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87" t="s">
        <v>2</v>
      </c>
      <c r="C1" s="87"/>
      <c r="D1" s="87"/>
      <c r="E1" s="87"/>
    </row>
    <row r="2" spans="1:5" x14ac:dyDescent="0.25">
      <c r="A2" t="s">
        <v>1</v>
      </c>
      <c r="B2" s="88" t="s">
        <v>68</v>
      </c>
      <c r="C2" s="88"/>
      <c r="D2" s="88"/>
      <c r="E2" s="88"/>
    </row>
    <row r="4" spans="1:5" x14ac:dyDescent="0.25">
      <c r="A4" t="s">
        <v>9</v>
      </c>
      <c r="B4" s="37" t="s">
        <v>12</v>
      </c>
    </row>
    <row r="6" spans="1:5" ht="31.5" customHeight="1" x14ac:dyDescent="0.25">
      <c r="A6" s="32" t="s">
        <v>3</v>
      </c>
      <c r="B6" s="39" t="s">
        <v>7</v>
      </c>
      <c r="C6" s="89" t="s">
        <v>8</v>
      </c>
      <c r="D6" s="90"/>
    </row>
    <row r="7" spans="1:5" x14ac:dyDescent="0.25">
      <c r="A7" s="10" t="s">
        <v>34</v>
      </c>
      <c r="B7" s="40">
        <v>135954.60999999999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41">
        <f>B7</f>
        <v>135954.60999999999</v>
      </c>
      <c r="C8" s="15"/>
      <c r="D8" s="16"/>
    </row>
    <row r="9" spans="1:5" x14ac:dyDescent="0.25">
      <c r="A9" s="10" t="s">
        <v>34</v>
      </c>
      <c r="B9" s="40">
        <v>22432.53</v>
      </c>
      <c r="C9" s="31">
        <v>3132</v>
      </c>
      <c r="D9" s="20" t="s">
        <v>15</v>
      </c>
    </row>
    <row r="10" spans="1:5" s="13" customFormat="1" x14ac:dyDescent="0.25">
      <c r="A10" s="17" t="s">
        <v>14</v>
      </c>
      <c r="B10" s="55">
        <f>B9</f>
        <v>22432.53</v>
      </c>
      <c r="C10" s="14"/>
      <c r="D10" s="16"/>
    </row>
    <row r="11" spans="1:5" s="13" customFormat="1" hidden="1" x14ac:dyDescent="0.25">
      <c r="A11" s="11" t="s">
        <v>34</v>
      </c>
      <c r="B11" s="60" t="s">
        <v>5</v>
      </c>
      <c r="C11" s="3">
        <v>3121</v>
      </c>
      <c r="D11" s="4" t="s">
        <v>45</v>
      </c>
    </row>
    <row r="12" spans="1:5" s="13" customFormat="1" hidden="1" x14ac:dyDescent="0.25">
      <c r="A12" s="17" t="s">
        <v>14</v>
      </c>
      <c r="B12" s="55" t="str">
        <f>B11</f>
        <v xml:space="preserve"> </v>
      </c>
      <c r="C12" s="12"/>
      <c r="D12" s="50"/>
    </row>
    <row r="13" spans="1:5" s="13" customFormat="1" x14ac:dyDescent="0.25">
      <c r="A13" s="10" t="s">
        <v>34</v>
      </c>
      <c r="B13" s="40">
        <v>445.37</v>
      </c>
      <c r="C13" s="31">
        <v>3121</v>
      </c>
      <c r="D13" s="20" t="s">
        <v>69</v>
      </c>
    </row>
    <row r="14" spans="1:5" s="13" customFormat="1" x14ac:dyDescent="0.25">
      <c r="A14" s="17" t="s">
        <v>14</v>
      </c>
      <c r="B14" s="55">
        <f>B13</f>
        <v>445.37</v>
      </c>
      <c r="C14" s="12"/>
      <c r="D14" s="50"/>
    </row>
    <row r="15" spans="1:5" x14ac:dyDescent="0.25">
      <c r="A15" s="10" t="s">
        <v>34</v>
      </c>
      <c r="B15" s="40">
        <v>6174.55</v>
      </c>
      <c r="C15" s="19">
        <v>3211</v>
      </c>
      <c r="D15" s="20" t="s">
        <v>16</v>
      </c>
    </row>
    <row r="16" spans="1:5" s="13" customFormat="1" x14ac:dyDescent="0.25">
      <c r="A16" s="17" t="s">
        <v>14</v>
      </c>
      <c r="B16" s="41">
        <f>B15</f>
        <v>6174.55</v>
      </c>
      <c r="C16" s="15" t="s">
        <v>5</v>
      </c>
      <c r="D16" s="16" t="s">
        <v>5</v>
      </c>
    </row>
    <row r="17" spans="1:4" x14ac:dyDescent="0.25">
      <c r="A17" s="10" t="s">
        <v>34</v>
      </c>
      <c r="B17" s="40">
        <v>1481.59</v>
      </c>
      <c r="C17" s="19">
        <v>3212</v>
      </c>
      <c r="D17" s="20" t="s">
        <v>17</v>
      </c>
    </row>
    <row r="18" spans="1:4" s="13" customFormat="1" x14ac:dyDescent="0.25">
      <c r="A18" s="17" t="s">
        <v>14</v>
      </c>
      <c r="B18" s="41">
        <f>B17</f>
        <v>1481.59</v>
      </c>
      <c r="C18" s="15"/>
      <c r="D18" s="16"/>
    </row>
    <row r="19" spans="1:4" s="13" customFormat="1" hidden="1" x14ac:dyDescent="0.25">
      <c r="A19" s="10" t="s">
        <v>34</v>
      </c>
      <c r="B19" s="40" t="s">
        <v>5</v>
      </c>
      <c r="C19" s="31">
        <v>3214</v>
      </c>
      <c r="D19" s="20" t="s">
        <v>46</v>
      </c>
    </row>
    <row r="20" spans="1:4" s="13" customFormat="1" hidden="1" x14ac:dyDescent="0.25">
      <c r="A20" s="17" t="s">
        <v>14</v>
      </c>
      <c r="B20" s="41" t="str">
        <f>B19</f>
        <v xml:space="preserve"> </v>
      </c>
      <c r="C20" s="14"/>
      <c r="D20" s="16"/>
    </row>
    <row r="21" spans="1:4" x14ac:dyDescent="0.25">
      <c r="A21" s="10" t="s">
        <v>34</v>
      </c>
      <c r="B21" s="40">
        <v>697.29</v>
      </c>
      <c r="C21" s="19">
        <v>3241</v>
      </c>
      <c r="D21" s="20" t="s">
        <v>21</v>
      </c>
    </row>
    <row r="22" spans="1:4" x14ac:dyDescent="0.25">
      <c r="A22" s="17" t="s">
        <v>14</v>
      </c>
      <c r="B22" s="41">
        <f>B21</f>
        <v>697.29</v>
      </c>
      <c r="C22" s="69"/>
      <c r="D22" s="70"/>
    </row>
    <row r="23" spans="1:4" ht="29.25" customHeight="1" x14ac:dyDescent="0.25">
      <c r="A23" s="35" t="s">
        <v>33</v>
      </c>
      <c r="B23" s="42">
        <f>B8+B10+B14+B16+B18+B22</f>
        <v>167185.93999999997</v>
      </c>
    </row>
  </sheetData>
  <autoFilter ref="C1:C23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16" sqref="B16"/>
    </sheetView>
  </sheetViews>
  <sheetFormatPr defaultRowHeight="15" x14ac:dyDescent="0.25"/>
  <cols>
    <col min="1" max="1" width="45.140625" customWidth="1"/>
    <col min="2" max="2" width="18.28515625" style="38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87" t="s">
        <v>2</v>
      </c>
      <c r="C1" s="87"/>
      <c r="D1" s="87"/>
    </row>
    <row r="2" spans="1:6" x14ac:dyDescent="0.25">
      <c r="A2" t="s">
        <v>1</v>
      </c>
      <c r="B2" s="91" t="s">
        <v>68</v>
      </c>
      <c r="C2" s="91"/>
      <c r="D2" s="91"/>
    </row>
    <row r="4" spans="1:6" x14ac:dyDescent="0.25">
      <c r="A4" t="s">
        <v>9</v>
      </c>
      <c r="B4" s="87" t="s">
        <v>36</v>
      </c>
      <c r="C4" s="87"/>
      <c r="D4" s="87"/>
    </row>
    <row r="5" spans="1:6" x14ac:dyDescent="0.25">
      <c r="C5" s="1"/>
    </row>
    <row r="6" spans="1:6" ht="29.25" customHeight="1" x14ac:dyDescent="0.25">
      <c r="A6" s="32" t="s">
        <v>3</v>
      </c>
      <c r="B6" s="39" t="s">
        <v>7</v>
      </c>
      <c r="C6" s="89" t="s">
        <v>8</v>
      </c>
      <c r="D6" s="90"/>
      <c r="E6" s="1" t="s">
        <v>5</v>
      </c>
      <c r="F6" s="1"/>
    </row>
    <row r="7" spans="1:6" x14ac:dyDescent="0.25">
      <c r="A7" s="31" t="s">
        <v>28</v>
      </c>
      <c r="B7" s="43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8" t="s">
        <v>28</v>
      </c>
      <c r="C8" s="15"/>
      <c r="D8" s="16"/>
    </row>
    <row r="9" spans="1:6" ht="29.25" customHeight="1" x14ac:dyDescent="0.25">
      <c r="A9" s="36" t="s">
        <v>35</v>
      </c>
      <c r="B9" s="34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2025-02-07T14:06:51Z</dcterms:modified>
</cp:coreProperties>
</file>