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JA\Desktop\LUCIJA\MZO\2025\Objava informacija o trošenju sredstava\09-2025\"/>
    </mc:Choice>
  </mc:AlternateContent>
  <bookViews>
    <workbookView xWindow="0" yWindow="0" windowWidth="25200" windowHeight="11550"/>
  </bookViews>
  <sheets>
    <sheet name="Kat.1 PRAVNE OSOBE" sheetId="1" r:id="rId1"/>
    <sheet name="Kat.1 FIZIČKE OSOBE" sheetId="2" r:id="rId2"/>
    <sheet name="Kat.2 FIZIČKE OSOBE" sheetId="3" r:id="rId3"/>
    <sheet name="MALOLJETNE FIZIČKE OSOBE" sheetId="4" r:id="rId4"/>
  </sheets>
  <definedNames>
    <definedName name="_xlnm._FilterDatabase" localSheetId="0" hidden="1">'Kat.1 PRAVNE OSOBE'!$E$1:$E$67</definedName>
    <definedName name="_xlnm._FilterDatabase" localSheetId="2" hidden="1">'Kat.2 FIZIČKE OSOBE'!$C$1:$C$21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4" i="2"/>
  <c r="D69" i="1"/>
  <c r="D59" i="1"/>
  <c r="D57" i="1"/>
  <c r="B21" i="3"/>
  <c r="D63" i="1"/>
  <c r="D61" i="1"/>
  <c r="D55" i="1"/>
  <c r="D53" i="1"/>
  <c r="D51" i="1"/>
  <c r="D46" i="1"/>
  <c r="D44" i="1"/>
  <c r="D42" i="1"/>
  <c r="D40" i="1"/>
  <c r="D36" i="1"/>
  <c r="D33" i="1"/>
  <c r="D21" i="1"/>
  <c r="D43" i="1"/>
  <c r="D34" i="1"/>
  <c r="D13" i="1"/>
  <c r="D49" i="1"/>
  <c r="B18" i="3" l="1"/>
  <c r="D38" i="1" l="1"/>
  <c r="D48" i="1"/>
  <c r="D67" i="1"/>
  <c r="D12" i="1"/>
  <c r="D31" i="1"/>
  <c r="B20" i="3" l="1"/>
  <c r="D29" i="1" l="1"/>
  <c r="D16" i="1" l="1"/>
  <c r="D10" i="1" l="1"/>
  <c r="B10" i="3"/>
  <c r="D65" i="1" l="1"/>
  <c r="D18" i="1"/>
  <c r="D25" i="1" l="1"/>
  <c r="D8" i="1"/>
  <c r="D27" i="1" l="1"/>
  <c r="B16" i="3" l="1"/>
  <c r="B12" i="3" l="1"/>
  <c r="D23" i="1" l="1"/>
  <c r="B14" i="3" l="1"/>
  <c r="B8" i="3" l="1"/>
</calcChain>
</file>

<file path=xl/sharedStrings.xml><?xml version="1.0" encoding="utf-8"?>
<sst xmlns="http://schemas.openxmlformats.org/spreadsheetml/2006/main" count="237" uniqueCount="101">
  <si>
    <t>Naziv isplatitelja:</t>
  </si>
  <si>
    <t>Isplata sredstava za razdoblje:</t>
  </si>
  <si>
    <t>INSTITUT ZA DRUŠTVENA ISTRAŽIVANJA U ZAGREBU</t>
  </si>
  <si>
    <t>NAZIV PRIMATELJA</t>
  </si>
  <si>
    <t>OIB PRIMATELJA</t>
  </si>
  <si>
    <t xml:space="preserve"> </t>
  </si>
  <si>
    <t>SJEDIŠTE/PREBIVALIŠTE PRIMATELJA</t>
  </si>
  <si>
    <t>NAČIN OBJAVE</t>
  </si>
  <si>
    <t>VRSTA RASHODA / IZDATKA</t>
  </si>
  <si>
    <t>Kategorija:</t>
  </si>
  <si>
    <t>Kategorija 1 PRAVNE OSOBE</t>
  </si>
  <si>
    <t>Kategorija 1 FIZIČKE OSOBE</t>
  </si>
  <si>
    <t>Kategorija 2 FIZIČKE OSOBE</t>
  </si>
  <si>
    <t>Plaće za redovan rad</t>
  </si>
  <si>
    <t>Ukupno</t>
  </si>
  <si>
    <t>Službena putovanja</t>
  </si>
  <si>
    <t>Naknade za prijevoz na posao i s posla</t>
  </si>
  <si>
    <t>Komunalne usluge</t>
  </si>
  <si>
    <t>Zakupnine i najamnine za poslovne prostore</t>
  </si>
  <si>
    <t>Računalne usluge</t>
  </si>
  <si>
    <t>Naknade troškova osobama izvan radnog odnosa</t>
  </si>
  <si>
    <t>Pristojbe i naknade</t>
  </si>
  <si>
    <t>Zagreb</t>
  </si>
  <si>
    <t>Donji Stupnik</t>
  </si>
  <si>
    <t>Zagrebački holding d.o.o. Podružnica Čistoća</t>
  </si>
  <si>
    <t>Iron Mountain Hrvatska d.o.o.</t>
  </si>
  <si>
    <t>Leksikografski zavod Miroslav Krleža</t>
  </si>
  <si>
    <t>-</t>
  </si>
  <si>
    <t>LIBUSOFT CICOM d.o.o.</t>
  </si>
  <si>
    <t>Državni proračun - Ministarstvo financija</t>
  </si>
  <si>
    <t>UKUPNO Kategorija 1 PRAVNE OSOBE</t>
  </si>
  <si>
    <t>UKUPNO Kategorija 1 FIZIČKE OSOBE</t>
  </si>
  <si>
    <t>UKUPNO Kategorija 2 FIZIČKE OSOBE</t>
  </si>
  <si>
    <t>Institut za društvena istraživanja u Zagrebu</t>
  </si>
  <si>
    <t>UKUPNO  MALOLJETNE FIZIČKE OSOBE</t>
  </si>
  <si>
    <t>MALOLJETNE FIZIČKE OSOBE</t>
  </si>
  <si>
    <t>Energija</t>
  </si>
  <si>
    <t>Gradski ured za obnovu, izgradnju, prostorno uređenje, graditeljstvo i komunalne poslove</t>
  </si>
  <si>
    <t>Komunalna i vodna naknada</t>
  </si>
  <si>
    <t>Napomena o mjestu troška</t>
  </si>
  <si>
    <t>Ostale usluge</t>
  </si>
  <si>
    <t>Loko vožnja</t>
  </si>
  <si>
    <t>Opskrba vodom</t>
  </si>
  <si>
    <t>ZITEL EURO CONTROL d.o.o.</t>
  </si>
  <si>
    <t>Zagrebačka banka d.d.</t>
  </si>
  <si>
    <t>Bankarske usluge i usluge platnog prometa</t>
  </si>
  <si>
    <t>HEP d.d.</t>
  </si>
  <si>
    <t>NARODNE NOVINE d.d.</t>
  </si>
  <si>
    <t>Zakupnine i najamnine</t>
  </si>
  <si>
    <t>FINA (Financijska agencija)</t>
  </si>
  <si>
    <t>Usluge promidžbe i informiranja</t>
  </si>
  <si>
    <t>VODOOPSKRBA I ODVODNJA d.o.o.</t>
  </si>
  <si>
    <t>Studentski centar u Zagrebu</t>
  </si>
  <si>
    <t>Doprinosi za obvezno zdravstveno osiguranje</t>
  </si>
  <si>
    <t>Kristina Krakić</t>
  </si>
  <si>
    <t>HT d.d. (Hrvatski Telekom d.d.)</t>
  </si>
  <si>
    <t>Usluge telefona, interneta, pošte i prijevoza</t>
  </si>
  <si>
    <t>CEDEFOP</t>
  </si>
  <si>
    <t>RUJAN 2025</t>
  </si>
  <si>
    <t>Naknada za korištenje privatnog automobila u službene svrhe</t>
  </si>
  <si>
    <t>Licenca</t>
  </si>
  <si>
    <t>ZOOM licenca</t>
  </si>
  <si>
    <t>Grafičke usluge</t>
  </si>
  <si>
    <t>ECSR</t>
  </si>
  <si>
    <t>UPI-2M PLUS d.o.o.</t>
  </si>
  <si>
    <t>PROSVJETA d.o.o.</t>
  </si>
  <si>
    <t>KULTURNI KRUG j.d.o.o.</t>
  </si>
  <si>
    <t>ROTO DINAMIC d.o.o.</t>
  </si>
  <si>
    <t>HARISSA d.o.o.</t>
  </si>
  <si>
    <t>SPAR Hrvatska d.o.o.</t>
  </si>
  <si>
    <t>MLINAR pekarska industrija d.o.o.</t>
  </si>
  <si>
    <t>DINOVA-DIONA d.o.o.</t>
  </si>
  <si>
    <t>M.M. - BOBAN VINODOL d.o.o.</t>
  </si>
  <si>
    <t>TISKARA ROTIM I MARKET, OBRT ZA PROIZVODNJU I USLUGE, VL. NIKOLA MARKET</t>
  </si>
  <si>
    <t>LIMES PLUS d.o.o.</t>
  </si>
  <si>
    <t>NADEMA D.O.O.</t>
  </si>
  <si>
    <t>Čakovec</t>
  </si>
  <si>
    <t>USA</t>
  </si>
  <si>
    <t>Germany</t>
  </si>
  <si>
    <t>Vanja Pavlović</t>
  </si>
  <si>
    <t>Ivan Trojan</t>
  </si>
  <si>
    <t>Međunarodne članarine</t>
  </si>
  <si>
    <t>Sitni inventar</t>
  </si>
  <si>
    <t>Uredski materijal</t>
  </si>
  <si>
    <t xml:space="preserve"> Reprezentacija</t>
  </si>
  <si>
    <t>Knjige</t>
  </si>
  <si>
    <t>Ostali nespomenuti rashodi poslovanja</t>
  </si>
  <si>
    <t>Nikola Buković</t>
  </si>
  <si>
    <t>Tihomir Žiljak</t>
  </si>
  <si>
    <t>Autorski honorar</t>
  </si>
  <si>
    <t xml:space="preserve">Ugovor o djelu </t>
  </si>
  <si>
    <t>Usluge studentskih servisa</t>
  </si>
  <si>
    <t>PREVODITELJSKI CENTAR d.o.o.</t>
  </si>
  <si>
    <t>Usluge ostalih agencija</t>
  </si>
  <si>
    <t xml:space="preserve"> Programski ugovor</t>
  </si>
  <si>
    <t>Yo-Qu-Life</t>
  </si>
  <si>
    <t xml:space="preserve"> Vlastiti prihodi</t>
  </si>
  <si>
    <t xml:space="preserve"> Naknade za rad predstavničkih i izvršnih tijela, povjerenstava i slično</t>
  </si>
  <si>
    <t>Ivan Rimac</t>
  </si>
  <si>
    <t>EUROSTUDENT</t>
  </si>
  <si>
    <t xml:space="preserve">  Programski ugovor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</si>
</sst>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0" fillId="0" borderId="12" xfId="0" applyBorder="1"/>
    <xf numFmtId="0" fontId="0" fillId="0" borderId="13" xfId="0" applyBorder="1"/>
    <xf numFmtId="0" fontId="4" fillId="0" borderId="0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4" xfId="0" applyFont="1" applyBorder="1"/>
    <xf numFmtId="0" fontId="4" fillId="0" borderId="13" xfId="0" applyFont="1" applyBorder="1"/>
    <xf numFmtId="0" fontId="0" fillId="0" borderId="3" xfId="0" applyBorder="1"/>
    <xf numFmtId="0" fontId="0" fillId="0" borderId="4" xfId="0" applyBorder="1"/>
    <xf numFmtId="0" fontId="2" fillId="0" borderId="3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13" xfId="0" applyFont="1" applyBorder="1"/>
    <xf numFmtId="2" fontId="4" fillId="0" borderId="14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2" fontId="1" fillId="0" borderId="0" xfId="0" applyNumberFormat="1" applyFon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/>
    </xf>
    <xf numFmtId="2" fontId="0" fillId="0" borderId="12" xfId="0" applyNumberFormat="1" applyBorder="1"/>
    <xf numFmtId="2" fontId="4" fillId="0" borderId="14" xfId="0" applyNumberFormat="1" applyFont="1" applyBorder="1"/>
    <xf numFmtId="2" fontId="1" fillId="0" borderId="0" xfId="0" applyNumberFormat="1" applyFont="1" applyBorder="1"/>
    <xf numFmtId="2" fontId="0" fillId="0" borderId="12" xfId="0" applyNumberForma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5" xfId="0" applyFont="1" applyBorder="1"/>
    <xf numFmtId="0" fontId="4" fillId="0" borderId="12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14" xfId="0" applyFont="1" applyBorder="1"/>
    <xf numFmtId="0" fontId="2" fillId="0" borderId="14" xfId="0" applyFont="1" applyBorder="1" applyAlignment="1">
      <alignment horizontal="right"/>
    </xf>
    <xf numFmtId="0" fontId="2" fillId="0" borderId="8" xfId="0" applyFont="1" applyBorder="1"/>
    <xf numFmtId="0" fontId="3" fillId="0" borderId="9" xfId="0" applyFont="1" applyBorder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2" fontId="0" fillId="3" borderId="13" xfId="0" applyNumberFormat="1" applyFill="1" applyBorder="1"/>
    <xf numFmtId="2" fontId="2" fillId="3" borderId="0" xfId="0" applyNumberFormat="1" applyFont="1" applyFill="1" applyAlignment="1">
      <alignment horizontal="left"/>
    </xf>
    <xf numFmtId="2" fontId="2" fillId="3" borderId="12" xfId="0" applyNumberFormat="1" applyFont="1" applyFill="1" applyBorder="1" applyAlignment="1">
      <alignment horizontal="right"/>
    </xf>
    <xf numFmtId="2" fontId="4" fillId="3" borderId="14" xfId="0" applyNumberFormat="1" applyFont="1" applyFill="1" applyBorder="1" applyAlignment="1">
      <alignment horizontal="right"/>
    </xf>
    <xf numFmtId="2" fontId="2" fillId="3" borderId="13" xfId="0" applyNumberFormat="1" applyFont="1" applyFill="1" applyBorder="1" applyAlignment="1">
      <alignment horizontal="right"/>
    </xf>
    <xf numFmtId="2" fontId="4" fillId="3" borderId="13" xfId="0" applyNumberFormat="1" applyFont="1" applyFill="1" applyBorder="1" applyAlignment="1">
      <alignment horizontal="right"/>
    </xf>
    <xf numFmtId="2" fontId="0" fillId="3" borderId="12" xfId="0" applyNumberFormat="1" applyFill="1" applyBorder="1"/>
    <xf numFmtId="2" fontId="2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0" fontId="6" fillId="0" borderId="0" xfId="0" applyFont="1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/>
    <xf numFmtId="2" fontId="4" fillId="3" borderId="7" xfId="0" applyNumberFormat="1" applyFont="1" applyFill="1" applyBorder="1"/>
    <xf numFmtId="2" fontId="2" fillId="3" borderId="0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2" fontId="0" fillId="3" borderId="6" xfId="0" applyNumberFormat="1" applyFill="1" applyBorder="1"/>
    <xf numFmtId="2" fontId="4" fillId="3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2" xfId="0" applyFont="1" applyFill="1" applyBorder="1"/>
    <xf numFmtId="0" fontId="4" fillId="3" borderId="7" xfId="0" applyFont="1" applyFill="1" applyBorder="1"/>
    <xf numFmtId="0" fontId="2" fillId="3" borderId="0" xfId="0" applyFont="1" applyFill="1" applyBorder="1"/>
    <xf numFmtId="0" fontId="4" fillId="3" borderId="0" xfId="0" applyFont="1" applyFill="1" applyBorder="1"/>
    <xf numFmtId="0" fontId="2" fillId="3" borderId="3" xfId="0" applyFont="1" applyFill="1" applyBorder="1"/>
    <xf numFmtId="0" fontId="4" fillId="3" borderId="8" xfId="0" applyFont="1" applyFill="1" applyBorder="1"/>
    <xf numFmtId="0" fontId="2" fillId="3" borderId="8" xfId="0" applyFont="1" applyFill="1" applyBorder="1"/>
    <xf numFmtId="2" fontId="2" fillId="3" borderId="4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left"/>
    </xf>
    <xf numFmtId="0" fontId="0" fillId="0" borderId="0" xfId="0" applyBorder="1"/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2" fontId="3" fillId="2" borderId="12" xfId="0" applyNumberFormat="1" applyFont="1" applyFill="1" applyBorder="1" applyAlignment="1">
      <alignment horizontal="right" vertical="center"/>
    </xf>
    <xf numFmtId="2" fontId="2" fillId="3" borderId="12" xfId="0" applyNumberFormat="1" applyFont="1" applyFill="1" applyBorder="1"/>
    <xf numFmtId="2" fontId="2" fillId="3" borderId="13" xfId="0" applyNumberFormat="1" applyFont="1" applyFill="1" applyBorder="1"/>
    <xf numFmtId="2" fontId="2" fillId="3" borderId="6" xfId="0" applyNumberFormat="1" applyFont="1" applyFill="1" applyBorder="1" applyAlignment="1">
      <alignment horizontal="right"/>
    </xf>
    <xf numFmtId="0" fontId="0" fillId="0" borderId="14" xfId="0" applyBorder="1"/>
    <xf numFmtId="0" fontId="5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zoomScale="91" zoomScaleNormal="91" workbookViewId="0">
      <selection activeCell="G22" sqref="G22"/>
    </sheetView>
  </sheetViews>
  <sheetFormatPr defaultRowHeight="15" x14ac:dyDescent="0.25"/>
  <cols>
    <col min="1" max="1" width="50.42578125" style="4" customWidth="1"/>
    <col min="2" max="2" width="18.140625" style="5" customWidth="1"/>
    <col min="3" max="3" width="36.5703125" style="6" customWidth="1"/>
    <col min="4" max="4" width="18.28515625" style="59" customWidth="1"/>
    <col min="5" max="5" width="13" style="4" customWidth="1"/>
    <col min="6" max="6" width="48.140625" style="4" customWidth="1"/>
    <col min="7" max="7" width="79" style="4" customWidth="1"/>
    <col min="8" max="16384" width="9.140625" style="4"/>
  </cols>
  <sheetData>
    <row r="1" spans="1:7" x14ac:dyDescent="0.25">
      <c r="A1" s="4" t="s">
        <v>0</v>
      </c>
      <c r="B1" s="79" t="s">
        <v>2</v>
      </c>
      <c r="C1" s="79"/>
      <c r="D1" s="79"/>
      <c r="E1" s="79"/>
      <c r="F1" s="79"/>
    </row>
    <row r="2" spans="1:7" x14ac:dyDescent="0.25">
      <c r="A2" s="4" t="s">
        <v>1</v>
      </c>
      <c r="B2" s="80" t="s">
        <v>58</v>
      </c>
      <c r="C2" s="80"/>
      <c r="D2" s="80"/>
      <c r="E2" s="80"/>
      <c r="F2" s="80"/>
    </row>
    <row r="3" spans="1:7" x14ac:dyDescent="0.25">
      <c r="A3" s="81"/>
      <c r="B3" s="81"/>
      <c r="C3" s="81"/>
      <c r="D3" s="81"/>
      <c r="E3" s="81"/>
      <c r="F3" s="81"/>
    </row>
    <row r="4" spans="1:7" x14ac:dyDescent="0.25">
      <c r="A4" s="4" t="s">
        <v>9</v>
      </c>
      <c r="B4" s="79" t="s">
        <v>10</v>
      </c>
      <c r="C4" s="79"/>
      <c r="D4" s="79"/>
      <c r="E4" s="79"/>
      <c r="F4" s="79"/>
    </row>
    <row r="5" spans="1:7" x14ac:dyDescent="0.25">
      <c r="D5" s="53"/>
      <c r="E5" s="6"/>
      <c r="F5" s="6"/>
    </row>
    <row r="6" spans="1:7" ht="29.25" customHeight="1" x14ac:dyDescent="0.25">
      <c r="A6" s="25" t="s">
        <v>3</v>
      </c>
      <c r="B6" s="26" t="s">
        <v>4</v>
      </c>
      <c r="C6" s="25" t="s">
        <v>6</v>
      </c>
      <c r="D6" s="62" t="s">
        <v>7</v>
      </c>
      <c r="E6" s="82" t="s">
        <v>8</v>
      </c>
      <c r="F6" s="83"/>
      <c r="G6" s="44" t="s">
        <v>39</v>
      </c>
    </row>
    <row r="7" spans="1:7" ht="16.5" customHeight="1" x14ac:dyDescent="0.25">
      <c r="A7" s="22" t="s">
        <v>46</v>
      </c>
      <c r="B7" s="92">
        <v>28921978587</v>
      </c>
      <c r="C7" s="98" t="s">
        <v>22</v>
      </c>
      <c r="D7" s="63">
        <v>9.83</v>
      </c>
      <c r="E7" s="71">
        <v>3223</v>
      </c>
      <c r="F7" s="21" t="s">
        <v>36</v>
      </c>
      <c r="G7" s="21" t="s">
        <v>5</v>
      </c>
    </row>
    <row r="8" spans="1:7" ht="15" customHeight="1" x14ac:dyDescent="0.25">
      <c r="A8" s="16" t="s">
        <v>14</v>
      </c>
      <c r="B8" s="93"/>
      <c r="C8" s="99"/>
      <c r="D8" s="64">
        <f>D7</f>
        <v>9.83</v>
      </c>
      <c r="E8" s="72"/>
      <c r="F8" s="15"/>
      <c r="G8" s="15"/>
    </row>
    <row r="9" spans="1:7" s="12" customFormat="1" x14ac:dyDescent="0.25">
      <c r="A9" s="10" t="s">
        <v>51</v>
      </c>
      <c r="B9" s="94">
        <v>83416546499</v>
      </c>
      <c r="C9" s="100" t="s">
        <v>22</v>
      </c>
      <c r="D9" s="57">
        <v>22.49</v>
      </c>
      <c r="E9" s="73">
        <v>3234</v>
      </c>
      <c r="F9" s="7" t="s">
        <v>42</v>
      </c>
      <c r="G9" s="17"/>
    </row>
    <row r="10" spans="1:7" s="12" customFormat="1" x14ac:dyDescent="0.25">
      <c r="A10" s="17" t="s">
        <v>14</v>
      </c>
      <c r="B10" s="94"/>
      <c r="C10" s="101"/>
      <c r="D10" s="57">
        <f>D9</f>
        <v>22.49</v>
      </c>
      <c r="E10" s="74"/>
      <c r="F10" s="11"/>
      <c r="G10" s="17"/>
    </row>
    <row r="11" spans="1:7" s="7" customFormat="1" x14ac:dyDescent="0.25">
      <c r="A11" s="22" t="s">
        <v>24</v>
      </c>
      <c r="B11" s="92">
        <v>85584865987</v>
      </c>
      <c r="C11" s="98" t="s">
        <v>22</v>
      </c>
      <c r="D11" s="54">
        <v>49.37</v>
      </c>
      <c r="E11" s="75">
        <v>3234</v>
      </c>
      <c r="F11" s="21" t="s">
        <v>17</v>
      </c>
      <c r="G11" s="21" t="s">
        <v>5</v>
      </c>
    </row>
    <row r="12" spans="1:7" s="11" customFormat="1" x14ac:dyDescent="0.25">
      <c r="A12" s="16" t="s">
        <v>14</v>
      </c>
      <c r="B12" s="93"/>
      <c r="C12" s="99"/>
      <c r="D12" s="55">
        <f>D11</f>
        <v>49.37</v>
      </c>
      <c r="E12" s="76"/>
      <c r="F12" s="15"/>
      <c r="G12" s="15"/>
    </row>
    <row r="13" spans="1:7" x14ac:dyDescent="0.25">
      <c r="A13" s="23" t="s">
        <v>26</v>
      </c>
      <c r="B13" s="94">
        <v>49894241709</v>
      </c>
      <c r="C13" s="100" t="s">
        <v>22</v>
      </c>
      <c r="D13" s="56">
        <f>223.14+1.4</f>
        <v>224.54</v>
      </c>
      <c r="E13" s="73">
        <v>3223</v>
      </c>
      <c r="F13" s="7" t="s">
        <v>36</v>
      </c>
      <c r="G13" s="22" t="s">
        <v>5</v>
      </c>
    </row>
    <row r="14" spans="1:7" x14ac:dyDescent="0.25">
      <c r="A14" s="23" t="s">
        <v>26</v>
      </c>
      <c r="B14" s="94">
        <v>49894241709</v>
      </c>
      <c r="C14" s="100" t="s">
        <v>22</v>
      </c>
      <c r="D14" s="56">
        <v>134.75</v>
      </c>
      <c r="E14" s="73">
        <v>3234</v>
      </c>
      <c r="F14" s="7" t="s">
        <v>42</v>
      </c>
      <c r="G14" s="23"/>
    </row>
    <row r="15" spans="1:7" x14ac:dyDescent="0.25">
      <c r="A15" s="23" t="s">
        <v>26</v>
      </c>
      <c r="B15" s="94">
        <v>49894241709</v>
      </c>
      <c r="C15" s="100" t="s">
        <v>22</v>
      </c>
      <c r="D15" s="56">
        <v>3932.45</v>
      </c>
      <c r="E15" s="73">
        <v>3235</v>
      </c>
      <c r="F15" s="7" t="s">
        <v>18</v>
      </c>
      <c r="G15" s="23" t="s">
        <v>94</v>
      </c>
    </row>
    <row r="16" spans="1:7" s="12" customFormat="1" x14ac:dyDescent="0.25">
      <c r="A16" s="16" t="s">
        <v>14</v>
      </c>
      <c r="B16" s="93"/>
      <c r="C16" s="99"/>
      <c r="D16" s="55">
        <f>D13+D15+D14</f>
        <v>4291.74</v>
      </c>
      <c r="E16" s="76"/>
      <c r="F16" s="14"/>
      <c r="G16" s="16"/>
    </row>
    <row r="17" spans="1:7" x14ac:dyDescent="0.25">
      <c r="A17" s="22" t="s">
        <v>37</v>
      </c>
      <c r="B17" s="92">
        <v>61817894937</v>
      </c>
      <c r="C17" s="22" t="s">
        <v>22</v>
      </c>
      <c r="D17" s="54">
        <v>102.55</v>
      </c>
      <c r="E17" s="75">
        <v>3234</v>
      </c>
      <c r="F17" s="20" t="s">
        <v>38</v>
      </c>
      <c r="G17" s="22"/>
    </row>
    <row r="18" spans="1:7" s="12" customFormat="1" ht="16.5" customHeight="1" x14ac:dyDescent="0.25">
      <c r="A18" s="16" t="s">
        <v>14</v>
      </c>
      <c r="B18" s="94"/>
      <c r="C18" s="99"/>
      <c r="D18" s="55">
        <f>D17</f>
        <v>102.55</v>
      </c>
      <c r="E18" s="74"/>
      <c r="F18" s="11"/>
      <c r="G18" s="16"/>
    </row>
    <row r="19" spans="1:7" s="12" customFormat="1" x14ac:dyDescent="0.25">
      <c r="A19" s="42" t="s">
        <v>25</v>
      </c>
      <c r="B19" s="40">
        <v>10009650154</v>
      </c>
      <c r="C19" s="8" t="s">
        <v>23</v>
      </c>
      <c r="D19" s="65">
        <v>178.09</v>
      </c>
      <c r="E19" s="71">
        <v>3235</v>
      </c>
      <c r="F19" s="21" t="s">
        <v>48</v>
      </c>
      <c r="G19" s="45"/>
    </row>
    <row r="20" spans="1:7" s="12" customFormat="1" x14ac:dyDescent="0.25">
      <c r="A20" s="42" t="s">
        <v>25</v>
      </c>
      <c r="B20" s="41">
        <v>10009650154</v>
      </c>
      <c r="C20" s="8" t="s">
        <v>23</v>
      </c>
      <c r="D20" s="65">
        <v>6.6</v>
      </c>
      <c r="E20" s="70">
        <v>3239</v>
      </c>
      <c r="F20" s="8" t="s">
        <v>40</v>
      </c>
      <c r="G20" s="45"/>
    </row>
    <row r="21" spans="1:7" s="12" customFormat="1" x14ac:dyDescent="0.25">
      <c r="A21" s="13" t="s">
        <v>14</v>
      </c>
      <c r="B21" s="47"/>
      <c r="C21" s="49"/>
      <c r="D21" s="66">
        <f>D20+D19</f>
        <v>184.69</v>
      </c>
      <c r="E21" s="72"/>
      <c r="F21" s="15"/>
      <c r="G21" s="15"/>
    </row>
    <row r="22" spans="1:7" x14ac:dyDescent="0.25">
      <c r="A22" s="22" t="s">
        <v>28</v>
      </c>
      <c r="B22" s="94">
        <v>14506572540</v>
      </c>
      <c r="C22" s="98" t="s">
        <v>22</v>
      </c>
      <c r="D22" s="54">
        <v>1194.06</v>
      </c>
      <c r="E22" s="73">
        <v>3238</v>
      </c>
      <c r="F22" s="7" t="s">
        <v>19</v>
      </c>
      <c r="G22" s="23" t="s">
        <v>94</v>
      </c>
    </row>
    <row r="23" spans="1:7" s="12" customFormat="1" x14ac:dyDescent="0.25">
      <c r="A23" s="17" t="s">
        <v>14</v>
      </c>
      <c r="B23" s="94"/>
      <c r="C23" s="101"/>
      <c r="D23" s="57">
        <f>D22</f>
        <v>1194.06</v>
      </c>
      <c r="E23" s="74"/>
      <c r="F23" s="11"/>
      <c r="G23" s="17"/>
    </row>
    <row r="24" spans="1:7" s="12" customFormat="1" x14ac:dyDescent="0.25">
      <c r="A24" s="22" t="s">
        <v>43</v>
      </c>
      <c r="B24" s="92">
        <v>82525874830</v>
      </c>
      <c r="C24" s="98" t="s">
        <v>22</v>
      </c>
      <c r="D24" s="54">
        <v>82.95</v>
      </c>
      <c r="E24" s="75">
        <v>3239</v>
      </c>
      <c r="F24" s="20" t="s">
        <v>40</v>
      </c>
      <c r="G24" s="43"/>
    </row>
    <row r="25" spans="1:7" s="12" customFormat="1" x14ac:dyDescent="0.25">
      <c r="A25" s="16" t="s">
        <v>14</v>
      </c>
      <c r="B25" s="93"/>
      <c r="C25" s="99"/>
      <c r="D25" s="55">
        <f>D24</f>
        <v>82.95</v>
      </c>
      <c r="E25" s="76"/>
      <c r="F25" s="14"/>
      <c r="G25" s="16"/>
    </row>
    <row r="26" spans="1:7" x14ac:dyDescent="0.25">
      <c r="A26" s="23" t="s">
        <v>55</v>
      </c>
      <c r="B26" s="91">
        <v>81793146560</v>
      </c>
      <c r="C26" s="100" t="s">
        <v>22</v>
      </c>
      <c r="D26" s="58">
        <v>131.38999999999999</v>
      </c>
      <c r="E26" s="75">
        <v>3231</v>
      </c>
      <c r="F26" s="20" t="s">
        <v>56</v>
      </c>
      <c r="G26" s="22"/>
    </row>
    <row r="27" spans="1:7" x14ac:dyDescent="0.25">
      <c r="A27" s="16" t="s">
        <v>14</v>
      </c>
      <c r="B27" s="93"/>
      <c r="C27" s="102"/>
      <c r="D27" s="55">
        <f>D26</f>
        <v>131.38999999999999</v>
      </c>
      <c r="E27" s="77"/>
      <c r="F27" s="48"/>
      <c r="G27" s="46"/>
    </row>
    <row r="28" spans="1:7" x14ac:dyDescent="0.25">
      <c r="A28" s="23" t="s">
        <v>49</v>
      </c>
      <c r="B28" s="18">
        <v>85821130368</v>
      </c>
      <c r="C28" s="100" t="s">
        <v>22</v>
      </c>
      <c r="D28" s="58">
        <v>1.91</v>
      </c>
      <c r="E28" s="71">
        <v>3238</v>
      </c>
      <c r="F28" s="21" t="s">
        <v>19</v>
      </c>
      <c r="G28" s="22"/>
    </row>
    <row r="29" spans="1:7" x14ac:dyDescent="0.25">
      <c r="A29" s="16" t="s">
        <v>14</v>
      </c>
      <c r="B29" s="93"/>
      <c r="C29" s="102"/>
      <c r="D29" s="55">
        <f>D28</f>
        <v>1.91</v>
      </c>
      <c r="E29" s="77"/>
      <c r="F29" s="48"/>
      <c r="G29" s="46"/>
    </row>
    <row r="30" spans="1:7" x14ac:dyDescent="0.25">
      <c r="A30" s="22" t="s">
        <v>64</v>
      </c>
      <c r="B30">
        <v>94443043935</v>
      </c>
      <c r="C30" s="100" t="s">
        <v>22</v>
      </c>
      <c r="D30" s="54">
        <v>48.6</v>
      </c>
      <c r="E30" s="75">
        <v>4241</v>
      </c>
      <c r="F30" s="21" t="s">
        <v>85</v>
      </c>
      <c r="G30" s="43"/>
    </row>
    <row r="31" spans="1:7" x14ac:dyDescent="0.25">
      <c r="A31" s="16" t="s">
        <v>14</v>
      </c>
      <c r="B31" s="93"/>
      <c r="C31" s="99"/>
      <c r="D31" s="55">
        <f>D30</f>
        <v>48.6</v>
      </c>
      <c r="E31" s="76"/>
      <c r="F31" s="15"/>
      <c r="G31" s="16"/>
    </row>
    <row r="32" spans="1:7" x14ac:dyDescent="0.25">
      <c r="A32" s="22" t="s">
        <v>65</v>
      </c>
      <c r="B32">
        <v>23366802564</v>
      </c>
      <c r="C32" s="100" t="s">
        <v>22</v>
      </c>
      <c r="D32" s="54">
        <v>21.75</v>
      </c>
      <c r="E32" s="70">
        <v>3293</v>
      </c>
      <c r="F32" s="7" t="s">
        <v>84</v>
      </c>
      <c r="G32" s="43"/>
    </row>
    <row r="33" spans="1:7" x14ac:dyDescent="0.25">
      <c r="A33" s="17" t="s">
        <v>14</v>
      </c>
      <c r="B33" s="93"/>
      <c r="C33" s="101"/>
      <c r="D33" s="55">
        <f>D32</f>
        <v>21.75</v>
      </c>
      <c r="E33" s="76"/>
      <c r="F33" s="15"/>
      <c r="G33" s="16"/>
    </row>
    <row r="34" spans="1:7" x14ac:dyDescent="0.25">
      <c r="A34" s="22" t="s">
        <v>66</v>
      </c>
      <c r="B34">
        <v>14342473728</v>
      </c>
      <c r="C34" s="9" t="s">
        <v>22</v>
      </c>
      <c r="D34" s="78">
        <f>21.5+183</f>
        <v>204.5</v>
      </c>
      <c r="E34" s="70">
        <v>3293</v>
      </c>
      <c r="F34" s="7" t="s">
        <v>84</v>
      </c>
      <c r="G34" s="43" t="s">
        <v>5</v>
      </c>
    </row>
    <row r="35" spans="1:7" x14ac:dyDescent="0.25">
      <c r="A35" s="23" t="s">
        <v>66</v>
      </c>
      <c r="B35">
        <v>14342473728</v>
      </c>
      <c r="C35" s="10" t="s">
        <v>22</v>
      </c>
      <c r="D35" s="106">
        <v>2971.5</v>
      </c>
      <c r="E35" s="73">
        <v>3299</v>
      </c>
      <c r="F35" s="8" t="s">
        <v>86</v>
      </c>
      <c r="G35" s="108" t="s">
        <v>95</v>
      </c>
    </row>
    <row r="36" spans="1:7" x14ac:dyDescent="0.25">
      <c r="A36" s="16" t="s">
        <v>14</v>
      </c>
      <c r="B36" s="93"/>
      <c r="C36" s="99"/>
      <c r="D36" s="68">
        <f>D35+D34</f>
        <v>3176</v>
      </c>
      <c r="E36" s="76"/>
      <c r="F36" s="15"/>
      <c r="G36" s="16"/>
    </row>
    <row r="37" spans="1:7" x14ac:dyDescent="0.25">
      <c r="A37" s="10" t="s">
        <v>67</v>
      </c>
      <c r="B37" s="9">
        <v>24723122482</v>
      </c>
      <c r="C37" s="52" t="s">
        <v>22</v>
      </c>
      <c r="D37" s="67">
        <v>112.91</v>
      </c>
      <c r="E37" s="70">
        <v>3293</v>
      </c>
      <c r="F37" s="7" t="s">
        <v>84</v>
      </c>
      <c r="G37" s="23" t="s">
        <v>5</v>
      </c>
    </row>
    <row r="38" spans="1:7" x14ac:dyDescent="0.25">
      <c r="A38" s="16" t="s">
        <v>14</v>
      </c>
      <c r="B38" s="107"/>
      <c r="C38" s="102"/>
      <c r="D38" s="68">
        <f>D37</f>
        <v>112.91</v>
      </c>
      <c r="E38" s="77"/>
      <c r="F38" s="48"/>
      <c r="G38" s="46"/>
    </row>
    <row r="39" spans="1:7" x14ac:dyDescent="0.25">
      <c r="A39" s="22" t="s">
        <v>68</v>
      </c>
      <c r="B39">
        <v>38227622392</v>
      </c>
      <c r="C39" s="52" t="s">
        <v>22</v>
      </c>
      <c r="D39" s="54">
        <v>95.67</v>
      </c>
      <c r="E39" s="70">
        <v>3293</v>
      </c>
      <c r="F39" s="7" t="s">
        <v>84</v>
      </c>
      <c r="G39" s="43"/>
    </row>
    <row r="40" spans="1:7" x14ac:dyDescent="0.25">
      <c r="A40" s="16" t="s">
        <v>14</v>
      </c>
      <c r="B40" s="93"/>
      <c r="C40" s="99"/>
      <c r="D40" s="55">
        <f>D39</f>
        <v>95.67</v>
      </c>
      <c r="E40" s="76"/>
      <c r="F40" s="15"/>
      <c r="G40" s="16"/>
    </row>
    <row r="41" spans="1:7" x14ac:dyDescent="0.25">
      <c r="A41" s="22" t="s">
        <v>69</v>
      </c>
      <c r="B41">
        <v>46108893754</v>
      </c>
      <c r="C41" s="52" t="s">
        <v>22</v>
      </c>
      <c r="D41" s="54">
        <v>32.17</v>
      </c>
      <c r="E41" s="70">
        <v>3293</v>
      </c>
      <c r="F41" s="7" t="s">
        <v>84</v>
      </c>
      <c r="G41" s="43"/>
    </row>
    <row r="42" spans="1:7" x14ac:dyDescent="0.25">
      <c r="A42" s="16" t="s">
        <v>14</v>
      </c>
      <c r="B42" s="93"/>
      <c r="C42" s="99"/>
      <c r="D42" s="55">
        <f>D41</f>
        <v>32.17</v>
      </c>
      <c r="E42" s="76"/>
      <c r="F42" s="15"/>
      <c r="G42" s="16"/>
    </row>
    <row r="43" spans="1:7" x14ac:dyDescent="0.25">
      <c r="A43" s="22" t="s">
        <v>70</v>
      </c>
      <c r="B43">
        <v>62296711978</v>
      </c>
      <c r="C43" s="52" t="s">
        <v>22</v>
      </c>
      <c r="D43" s="54">
        <f>17.2+16.5</f>
        <v>33.700000000000003</v>
      </c>
      <c r="E43" s="70">
        <v>3293</v>
      </c>
      <c r="F43" s="7" t="s">
        <v>84</v>
      </c>
      <c r="G43" s="43"/>
    </row>
    <row r="44" spans="1:7" x14ac:dyDescent="0.25">
      <c r="A44" s="16" t="s">
        <v>14</v>
      </c>
      <c r="B44" s="93"/>
      <c r="C44" s="99"/>
      <c r="D44" s="55">
        <f>D43</f>
        <v>33.700000000000003</v>
      </c>
      <c r="E44" s="76"/>
      <c r="F44" s="15"/>
      <c r="G44" s="16"/>
    </row>
    <row r="45" spans="1:7" x14ac:dyDescent="0.25">
      <c r="A45" s="22" t="s">
        <v>71</v>
      </c>
      <c r="B45">
        <v>41112127430</v>
      </c>
      <c r="C45" s="52" t="s">
        <v>22</v>
      </c>
      <c r="D45" s="54">
        <v>39.01</v>
      </c>
      <c r="E45" s="70">
        <v>3293</v>
      </c>
      <c r="F45" s="7" t="s">
        <v>84</v>
      </c>
      <c r="G45" s="43"/>
    </row>
    <row r="46" spans="1:7" x14ac:dyDescent="0.25">
      <c r="A46" s="16" t="s">
        <v>14</v>
      </c>
      <c r="B46" s="93"/>
      <c r="C46" s="99"/>
      <c r="D46" s="55">
        <f>D45</f>
        <v>39.01</v>
      </c>
      <c r="E46" s="76"/>
      <c r="F46" s="15"/>
      <c r="G46" s="16"/>
    </row>
    <row r="47" spans="1:7" x14ac:dyDescent="0.25">
      <c r="A47" s="10" t="s">
        <v>72</v>
      </c>
      <c r="B47">
        <v>75508711169</v>
      </c>
      <c r="C47" s="52" t="s">
        <v>22</v>
      </c>
      <c r="D47" s="67">
        <v>535.70000000000005</v>
      </c>
      <c r="E47" s="70">
        <v>3293</v>
      </c>
      <c r="F47" s="7" t="s">
        <v>84</v>
      </c>
      <c r="G47" s="23" t="s">
        <v>96</v>
      </c>
    </row>
    <row r="48" spans="1:7" x14ac:dyDescent="0.25">
      <c r="A48" s="16" t="s">
        <v>14</v>
      </c>
      <c r="B48" s="93"/>
      <c r="C48" s="102"/>
      <c r="D48" s="68">
        <f>D47</f>
        <v>535.70000000000005</v>
      </c>
      <c r="E48" s="77"/>
      <c r="F48" s="48"/>
      <c r="G48" s="46"/>
    </row>
    <row r="49" spans="1:7" x14ac:dyDescent="0.25">
      <c r="A49" s="10" t="s">
        <v>47</v>
      </c>
      <c r="B49" s="91">
        <v>64546066176</v>
      </c>
      <c r="C49" s="52" t="s">
        <v>22</v>
      </c>
      <c r="D49" s="67">
        <f>5.8+17.2</f>
        <v>23</v>
      </c>
      <c r="E49" s="73">
        <v>3221</v>
      </c>
      <c r="F49" s="21" t="s">
        <v>83</v>
      </c>
      <c r="G49" s="23" t="s">
        <v>5</v>
      </c>
    </row>
    <row r="50" spans="1:7" x14ac:dyDescent="0.25">
      <c r="A50" s="10" t="s">
        <v>47</v>
      </c>
      <c r="B50" s="91">
        <v>64546066176</v>
      </c>
      <c r="C50" s="52" t="s">
        <v>22</v>
      </c>
      <c r="D50" s="67">
        <v>1130</v>
      </c>
      <c r="E50" s="73">
        <v>3233</v>
      </c>
      <c r="F50" s="7" t="s">
        <v>50</v>
      </c>
      <c r="G50" s="23" t="s">
        <v>94</v>
      </c>
    </row>
    <row r="51" spans="1:7" x14ac:dyDescent="0.25">
      <c r="A51" s="16" t="s">
        <v>14</v>
      </c>
      <c r="B51" s="93"/>
      <c r="C51" s="102"/>
      <c r="D51" s="68">
        <f>D49+D50</f>
        <v>1153</v>
      </c>
      <c r="E51" s="77"/>
      <c r="F51" s="48"/>
      <c r="G51" s="46"/>
    </row>
    <row r="52" spans="1:7" x14ac:dyDescent="0.25">
      <c r="A52" s="22" t="s">
        <v>74</v>
      </c>
      <c r="B52">
        <v>57560191883</v>
      </c>
      <c r="C52" s="52" t="s">
        <v>22</v>
      </c>
      <c r="D52" s="54">
        <v>219.51</v>
      </c>
      <c r="E52" s="75">
        <v>3221</v>
      </c>
      <c r="F52" s="21" t="s">
        <v>83</v>
      </c>
      <c r="G52" s="43"/>
    </row>
    <row r="53" spans="1:7" x14ac:dyDescent="0.25">
      <c r="A53" s="16" t="s">
        <v>14</v>
      </c>
      <c r="B53" s="93"/>
      <c r="C53" s="99"/>
      <c r="D53" s="55">
        <f>D52</f>
        <v>219.51</v>
      </c>
      <c r="E53" s="76"/>
      <c r="F53" s="15"/>
      <c r="G53" s="16"/>
    </row>
    <row r="54" spans="1:7" x14ac:dyDescent="0.25">
      <c r="A54" s="22" t="s">
        <v>75</v>
      </c>
      <c r="B54">
        <v>34695613661</v>
      </c>
      <c r="C54" s="9" t="s">
        <v>76</v>
      </c>
      <c r="D54" s="54">
        <v>494</v>
      </c>
      <c r="E54" s="75">
        <v>3225</v>
      </c>
      <c r="F54" s="21" t="s">
        <v>82</v>
      </c>
      <c r="G54" s="43"/>
    </row>
    <row r="55" spans="1:7" x14ac:dyDescent="0.25">
      <c r="A55" s="16" t="s">
        <v>14</v>
      </c>
      <c r="B55" s="93"/>
      <c r="C55" s="99"/>
      <c r="D55" s="55">
        <f>D54</f>
        <v>494</v>
      </c>
      <c r="E55" s="76"/>
      <c r="F55" s="15"/>
      <c r="G55" s="16"/>
    </row>
    <row r="56" spans="1:7" x14ac:dyDescent="0.25">
      <c r="A56" s="22" t="s">
        <v>52</v>
      </c>
      <c r="B56">
        <v>22597784145</v>
      </c>
      <c r="C56" s="52" t="s">
        <v>22</v>
      </c>
      <c r="D56" s="54">
        <v>472</v>
      </c>
      <c r="E56" s="75">
        <v>3237</v>
      </c>
      <c r="F56" s="21" t="s">
        <v>91</v>
      </c>
      <c r="G56" s="43"/>
    </row>
    <row r="57" spans="1:7" x14ac:dyDescent="0.25">
      <c r="A57" s="16" t="s">
        <v>14</v>
      </c>
      <c r="B57" s="93"/>
      <c r="C57" s="99"/>
      <c r="D57" s="55">
        <f>D56</f>
        <v>472</v>
      </c>
      <c r="E57" s="76"/>
      <c r="F57" s="15"/>
      <c r="G57" s="16"/>
    </row>
    <row r="58" spans="1:7" x14ac:dyDescent="0.25">
      <c r="A58" s="22" t="s">
        <v>92</v>
      </c>
      <c r="B58">
        <v>92998723973</v>
      </c>
      <c r="C58" s="52" t="s">
        <v>22</v>
      </c>
      <c r="D58" s="54">
        <v>3800</v>
      </c>
      <c r="E58" s="75">
        <v>3237</v>
      </c>
      <c r="F58" s="21" t="s">
        <v>93</v>
      </c>
      <c r="G58" s="23" t="s">
        <v>94</v>
      </c>
    </row>
    <row r="59" spans="1:7" x14ac:dyDescent="0.25">
      <c r="A59" s="16" t="s">
        <v>14</v>
      </c>
      <c r="B59" s="93"/>
      <c r="C59" s="99"/>
      <c r="D59" s="55">
        <f>D58</f>
        <v>3800</v>
      </c>
      <c r="E59" s="76"/>
      <c r="F59" s="15"/>
      <c r="G59" s="17"/>
    </row>
    <row r="60" spans="1:7" x14ac:dyDescent="0.25">
      <c r="A60" s="22" t="s">
        <v>61</v>
      </c>
      <c r="B60" s="95" t="s">
        <v>27</v>
      </c>
      <c r="C60" s="9" t="s">
        <v>77</v>
      </c>
      <c r="D60" s="54">
        <v>374.75</v>
      </c>
      <c r="E60" s="75">
        <v>3235</v>
      </c>
      <c r="F60" s="21" t="s">
        <v>60</v>
      </c>
      <c r="G60" s="43"/>
    </row>
    <row r="61" spans="1:7" x14ac:dyDescent="0.25">
      <c r="A61" s="16" t="s">
        <v>14</v>
      </c>
      <c r="B61" s="93"/>
      <c r="C61" s="99"/>
      <c r="D61" s="55">
        <f>D60</f>
        <v>374.75</v>
      </c>
      <c r="E61" s="76"/>
      <c r="F61" s="15"/>
      <c r="G61" s="16"/>
    </row>
    <row r="62" spans="1:7" x14ac:dyDescent="0.25">
      <c r="A62" s="22" t="s">
        <v>63</v>
      </c>
      <c r="B62" s="95" t="s">
        <v>27</v>
      </c>
      <c r="C62" s="9" t="s">
        <v>78</v>
      </c>
      <c r="D62" s="54">
        <v>100</v>
      </c>
      <c r="E62" s="75">
        <v>3294</v>
      </c>
      <c r="F62" s="21" t="s">
        <v>81</v>
      </c>
      <c r="G62" s="17"/>
    </row>
    <row r="63" spans="1:7" x14ac:dyDescent="0.25">
      <c r="A63" s="16" t="s">
        <v>14</v>
      </c>
      <c r="B63" s="93"/>
      <c r="C63" s="99"/>
      <c r="D63" s="55">
        <f>D62</f>
        <v>100</v>
      </c>
      <c r="E63" s="76"/>
      <c r="F63" s="15"/>
      <c r="G63" s="17"/>
    </row>
    <row r="64" spans="1:7" x14ac:dyDescent="0.25">
      <c r="A64" s="22" t="s">
        <v>44</v>
      </c>
      <c r="B64" s="92">
        <v>92963223473</v>
      </c>
      <c r="C64" s="100" t="s">
        <v>22</v>
      </c>
      <c r="D64" s="58">
        <v>112.03</v>
      </c>
      <c r="E64" s="73">
        <v>3431</v>
      </c>
      <c r="F64" s="7" t="s">
        <v>45</v>
      </c>
      <c r="G64" s="23"/>
    </row>
    <row r="65" spans="1:7" x14ac:dyDescent="0.25">
      <c r="A65" s="17" t="s">
        <v>14</v>
      </c>
      <c r="B65" s="94"/>
      <c r="C65" s="100"/>
      <c r="D65" s="57">
        <f>D64</f>
        <v>112.03</v>
      </c>
      <c r="E65" s="77"/>
      <c r="F65" s="48"/>
      <c r="G65" s="46"/>
    </row>
    <row r="66" spans="1:7" s="12" customFormat="1" x14ac:dyDescent="0.25">
      <c r="A66" s="22" t="s">
        <v>29</v>
      </c>
      <c r="B66" s="96">
        <v>18683136487</v>
      </c>
      <c r="C66" s="98" t="s">
        <v>22</v>
      </c>
      <c r="D66" s="78">
        <v>194</v>
      </c>
      <c r="E66" s="75">
        <v>3295</v>
      </c>
      <c r="F66" s="20" t="s">
        <v>21</v>
      </c>
      <c r="G66" s="43"/>
    </row>
    <row r="67" spans="1:7" s="12" customFormat="1" x14ac:dyDescent="0.25">
      <c r="A67" s="16" t="s">
        <v>14</v>
      </c>
      <c r="B67" s="97"/>
      <c r="C67" s="99"/>
      <c r="D67" s="68">
        <f>D66</f>
        <v>194</v>
      </c>
      <c r="E67" s="14"/>
      <c r="F67" s="14"/>
      <c r="G67" s="16"/>
    </row>
    <row r="69" spans="1:7" ht="20.25" customHeight="1" x14ac:dyDescent="0.25">
      <c r="C69" s="61" t="s">
        <v>30</v>
      </c>
      <c r="D69" s="60">
        <f>D8+D10+D12+D16+D18+D21+D23+D25+D27+D29+D31+D33+D36+D38+D40+D42+D44+D46+D48+D51+D53+D55+D61+D63+D65+D67+D57+D59</f>
        <v>17085.780000000002</v>
      </c>
    </row>
  </sheetData>
  <autoFilter ref="E1:E67"/>
  <mergeCells count="5">
    <mergeCell ref="B1:F1"/>
    <mergeCell ref="B2:F2"/>
    <mergeCell ref="B4:F4"/>
    <mergeCell ref="A3:F3"/>
    <mergeCell ref="E6:F6"/>
  </mergeCell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1"/>
  <sheetViews>
    <sheetView workbookViewId="0">
      <selection activeCell="E12" sqref="E12"/>
    </sheetView>
  </sheetViews>
  <sheetFormatPr defaultRowHeight="15" x14ac:dyDescent="0.25"/>
  <cols>
    <col min="1" max="1" width="71.7109375" customWidth="1"/>
    <col min="2" max="2" width="21.85546875" style="51" customWidth="1"/>
    <col min="3" max="3" width="18.28515625" customWidth="1"/>
    <col min="4" max="4" width="61" customWidth="1"/>
    <col min="5" max="5" width="45.85546875" customWidth="1"/>
  </cols>
  <sheetData>
    <row r="1" spans="1:6" x14ac:dyDescent="0.25">
      <c r="A1" t="s">
        <v>0</v>
      </c>
      <c r="B1" s="86" t="s">
        <v>2</v>
      </c>
      <c r="C1" s="86"/>
      <c r="D1" s="86"/>
      <c r="E1" s="86"/>
      <c r="F1" s="86"/>
    </row>
    <row r="2" spans="1:6" x14ac:dyDescent="0.25">
      <c r="A2" t="s">
        <v>1</v>
      </c>
      <c r="B2" s="87" t="s">
        <v>58</v>
      </c>
      <c r="C2" s="87"/>
      <c r="D2" s="87"/>
      <c r="E2" s="87"/>
      <c r="F2" s="87"/>
    </row>
    <row r="4" spans="1:6" x14ac:dyDescent="0.25">
      <c r="A4" t="s">
        <v>9</v>
      </c>
      <c r="B4" s="50" t="s">
        <v>11</v>
      </c>
    </row>
    <row r="6" spans="1:6" ht="31.5" customHeight="1" x14ac:dyDescent="0.25">
      <c r="A6" s="25" t="s">
        <v>3</v>
      </c>
      <c r="B6" s="103" t="s">
        <v>7</v>
      </c>
      <c r="C6" s="84" t="s">
        <v>8</v>
      </c>
      <c r="D6" s="85"/>
      <c r="E6" s="69" t="s">
        <v>39</v>
      </c>
    </row>
    <row r="7" spans="1:6" ht="15" customHeight="1" x14ac:dyDescent="0.25">
      <c r="A7" s="2" t="s">
        <v>80</v>
      </c>
      <c r="B7" s="104">
        <v>2239.58</v>
      </c>
      <c r="C7" s="20">
        <v>3291</v>
      </c>
      <c r="D7" s="21" t="s">
        <v>97</v>
      </c>
      <c r="E7" s="3" t="s">
        <v>100</v>
      </c>
    </row>
    <row r="8" spans="1:6" ht="15" customHeight="1" x14ac:dyDescent="0.25">
      <c r="A8" t="s">
        <v>79</v>
      </c>
      <c r="B8" s="105">
        <v>1861.47</v>
      </c>
      <c r="C8" s="7">
        <v>3291</v>
      </c>
      <c r="D8" s="8" t="s">
        <v>97</v>
      </c>
      <c r="E8" s="3" t="s">
        <v>100</v>
      </c>
    </row>
    <row r="9" spans="1:6" ht="15" customHeight="1" x14ac:dyDescent="0.25">
      <c r="A9" t="s">
        <v>87</v>
      </c>
      <c r="B9" s="105">
        <v>5075.45</v>
      </c>
      <c r="C9" s="7">
        <v>3237</v>
      </c>
      <c r="D9" s="8" t="s">
        <v>89</v>
      </c>
      <c r="E9" s="3" t="s">
        <v>57</v>
      </c>
    </row>
    <row r="10" spans="1:6" ht="15" customHeight="1" x14ac:dyDescent="0.25">
      <c r="A10" t="s">
        <v>88</v>
      </c>
      <c r="B10" s="105">
        <v>2400</v>
      </c>
      <c r="C10" s="7">
        <v>3237</v>
      </c>
      <c r="D10" s="8" t="s">
        <v>90</v>
      </c>
      <c r="E10" s="3" t="s">
        <v>57</v>
      </c>
    </row>
    <row r="11" spans="1:6" ht="15" customHeight="1" x14ac:dyDescent="0.25">
      <c r="A11" t="s">
        <v>54</v>
      </c>
      <c r="B11" s="105">
        <v>121.88</v>
      </c>
      <c r="C11" s="7">
        <v>3237</v>
      </c>
      <c r="D11" s="8" t="s">
        <v>90</v>
      </c>
      <c r="E11" s="3"/>
    </row>
    <row r="12" spans="1:6" ht="15" customHeight="1" x14ac:dyDescent="0.25">
      <c r="A12" t="s">
        <v>98</v>
      </c>
      <c r="B12" s="105">
        <v>3102.45</v>
      </c>
      <c r="C12" s="7">
        <v>3237</v>
      </c>
      <c r="D12" s="8" t="s">
        <v>90</v>
      </c>
      <c r="E12" s="3" t="s">
        <v>99</v>
      </c>
    </row>
    <row r="13" spans="1:6" ht="15" customHeight="1" x14ac:dyDescent="0.25">
      <c r="A13" t="s">
        <v>73</v>
      </c>
      <c r="B13" s="56">
        <v>281.25</v>
      </c>
      <c r="C13" s="73">
        <v>3239</v>
      </c>
      <c r="D13" s="8" t="s">
        <v>62</v>
      </c>
      <c r="E13" s="3"/>
    </row>
    <row r="14" spans="1:6" s="12" customFormat="1" x14ac:dyDescent="0.25">
      <c r="A14" s="13" t="s">
        <v>14</v>
      </c>
      <c r="B14" s="37">
        <f>SUM(B7:B13)</f>
        <v>15082.079999999998</v>
      </c>
      <c r="C14" s="14"/>
      <c r="D14" s="15"/>
      <c r="E14" s="15"/>
    </row>
    <row r="15" spans="1:6" ht="30" customHeight="1" x14ac:dyDescent="0.25">
      <c r="A15" s="29" t="s">
        <v>31</v>
      </c>
      <c r="B15" s="33">
        <f>B14</f>
        <v>15082.079999999998</v>
      </c>
    </row>
    <row r="16" spans="1:6" x14ac:dyDescent="0.25">
      <c r="B16" s="34"/>
    </row>
    <row r="17" spans="2:2" x14ac:dyDescent="0.25">
      <c r="B17" s="34"/>
    </row>
    <row r="18" spans="2:2" x14ac:dyDescent="0.25">
      <c r="B18" s="34"/>
    </row>
    <row r="19" spans="2:2" x14ac:dyDescent="0.25">
      <c r="B19" s="34"/>
    </row>
    <row r="20" spans="2:2" x14ac:dyDescent="0.25">
      <c r="B20" s="34"/>
    </row>
    <row r="21" spans="2:2" x14ac:dyDescent="0.25">
      <c r="B21" s="34"/>
    </row>
    <row r="22" spans="2:2" x14ac:dyDescent="0.25">
      <c r="B22" s="34"/>
    </row>
    <row r="23" spans="2:2" x14ac:dyDescent="0.25">
      <c r="B23" s="34"/>
    </row>
    <row r="24" spans="2:2" x14ac:dyDescent="0.25">
      <c r="B24" s="34"/>
    </row>
    <row r="25" spans="2:2" x14ac:dyDescent="0.25">
      <c r="B25" s="34"/>
    </row>
    <row r="26" spans="2:2" x14ac:dyDescent="0.25">
      <c r="B26" s="34"/>
    </row>
    <row r="27" spans="2:2" x14ac:dyDescent="0.25">
      <c r="B27" s="34"/>
    </row>
    <row r="28" spans="2:2" x14ac:dyDescent="0.25">
      <c r="B28" s="34"/>
    </row>
    <row r="29" spans="2:2" x14ac:dyDescent="0.25">
      <c r="B29" s="34"/>
    </row>
    <row r="30" spans="2:2" x14ac:dyDescent="0.25">
      <c r="B30" s="34"/>
    </row>
    <row r="31" spans="2:2" x14ac:dyDescent="0.25">
      <c r="B31" s="34"/>
    </row>
    <row r="32" spans="2:2" x14ac:dyDescent="0.25">
      <c r="B32" s="34"/>
    </row>
    <row r="33" spans="2:2" x14ac:dyDescent="0.25">
      <c r="B33" s="34"/>
    </row>
    <row r="34" spans="2:2" x14ac:dyDescent="0.25">
      <c r="B34" s="34"/>
    </row>
    <row r="35" spans="2:2" x14ac:dyDescent="0.25">
      <c r="B35" s="34"/>
    </row>
    <row r="36" spans="2:2" x14ac:dyDescent="0.25">
      <c r="B36" s="34"/>
    </row>
    <row r="37" spans="2:2" x14ac:dyDescent="0.25">
      <c r="B37" s="34"/>
    </row>
    <row r="38" spans="2:2" x14ac:dyDescent="0.25">
      <c r="B38" s="34"/>
    </row>
    <row r="39" spans="2:2" x14ac:dyDescent="0.25">
      <c r="B39" s="34"/>
    </row>
    <row r="40" spans="2:2" x14ac:dyDescent="0.25">
      <c r="B40" s="34"/>
    </row>
    <row r="41" spans="2:2" x14ac:dyDescent="0.25">
      <c r="B41" s="34"/>
    </row>
    <row r="42" spans="2:2" x14ac:dyDescent="0.25">
      <c r="B42" s="34"/>
    </row>
    <row r="43" spans="2:2" x14ac:dyDescent="0.25">
      <c r="B43" s="34"/>
    </row>
    <row r="44" spans="2:2" x14ac:dyDescent="0.25">
      <c r="B44" s="34"/>
    </row>
    <row r="45" spans="2:2" x14ac:dyDescent="0.25">
      <c r="B45" s="34"/>
    </row>
    <row r="46" spans="2:2" x14ac:dyDescent="0.25">
      <c r="B46" s="34"/>
    </row>
    <row r="47" spans="2:2" x14ac:dyDescent="0.25">
      <c r="B47" s="34"/>
    </row>
    <row r="48" spans="2:2" x14ac:dyDescent="0.25">
      <c r="B48" s="34"/>
    </row>
    <row r="49" spans="2:2" x14ac:dyDescent="0.25">
      <c r="B49" s="34"/>
    </row>
    <row r="50" spans="2:2" x14ac:dyDescent="0.25">
      <c r="B50" s="34"/>
    </row>
    <row r="51" spans="2:2" x14ac:dyDescent="0.25">
      <c r="B51" s="34"/>
    </row>
    <row r="52" spans="2:2" x14ac:dyDescent="0.25">
      <c r="B52" s="34"/>
    </row>
    <row r="53" spans="2:2" x14ac:dyDescent="0.25">
      <c r="B53" s="34"/>
    </row>
    <row r="54" spans="2:2" x14ac:dyDescent="0.25">
      <c r="B54" s="34"/>
    </row>
    <row r="55" spans="2:2" x14ac:dyDescent="0.25">
      <c r="B55" s="34"/>
    </row>
    <row r="56" spans="2:2" x14ac:dyDescent="0.25">
      <c r="B56" s="34"/>
    </row>
    <row r="57" spans="2:2" x14ac:dyDescent="0.25">
      <c r="B57" s="34"/>
    </row>
    <row r="58" spans="2:2" x14ac:dyDescent="0.25">
      <c r="B58" s="34"/>
    </row>
    <row r="59" spans="2:2" x14ac:dyDescent="0.25">
      <c r="B59" s="34"/>
    </row>
    <row r="60" spans="2:2" x14ac:dyDescent="0.25">
      <c r="B60" s="34"/>
    </row>
    <row r="61" spans="2:2" x14ac:dyDescent="0.25">
      <c r="B61" s="34"/>
    </row>
    <row r="62" spans="2:2" x14ac:dyDescent="0.25">
      <c r="B62" s="34"/>
    </row>
    <row r="63" spans="2:2" x14ac:dyDescent="0.25">
      <c r="B63" s="34"/>
    </row>
    <row r="64" spans="2:2" x14ac:dyDescent="0.25">
      <c r="B64" s="34"/>
    </row>
    <row r="65" spans="2:2" x14ac:dyDescent="0.25">
      <c r="B65" s="34"/>
    </row>
    <row r="66" spans="2:2" x14ac:dyDescent="0.25">
      <c r="B66" s="34"/>
    </row>
    <row r="67" spans="2:2" x14ac:dyDescent="0.25">
      <c r="B67" s="34"/>
    </row>
    <row r="68" spans="2:2" x14ac:dyDescent="0.25">
      <c r="B68" s="34"/>
    </row>
    <row r="69" spans="2:2" x14ac:dyDescent="0.25">
      <c r="B69" s="34"/>
    </row>
    <row r="70" spans="2:2" x14ac:dyDescent="0.25">
      <c r="B70" s="34"/>
    </row>
    <row r="71" spans="2:2" x14ac:dyDescent="0.25">
      <c r="B71" s="34"/>
    </row>
    <row r="72" spans="2:2" x14ac:dyDescent="0.25">
      <c r="B72" s="34"/>
    </row>
    <row r="73" spans="2:2" x14ac:dyDescent="0.25">
      <c r="B73" s="34"/>
    </row>
    <row r="74" spans="2:2" x14ac:dyDescent="0.25">
      <c r="B74" s="34"/>
    </row>
    <row r="75" spans="2:2" x14ac:dyDescent="0.25">
      <c r="B75" s="34"/>
    </row>
    <row r="76" spans="2:2" x14ac:dyDescent="0.25">
      <c r="B76" s="34"/>
    </row>
    <row r="77" spans="2:2" x14ac:dyDescent="0.25">
      <c r="B77" s="34"/>
    </row>
    <row r="78" spans="2:2" x14ac:dyDescent="0.25">
      <c r="B78" s="34"/>
    </row>
    <row r="79" spans="2:2" x14ac:dyDescent="0.25">
      <c r="B79" s="34"/>
    </row>
    <row r="80" spans="2:2" x14ac:dyDescent="0.25">
      <c r="B80" s="34"/>
    </row>
    <row r="81" spans="2:2" x14ac:dyDescent="0.25">
      <c r="B81" s="34"/>
    </row>
    <row r="82" spans="2:2" x14ac:dyDescent="0.25">
      <c r="B82" s="34"/>
    </row>
    <row r="83" spans="2:2" x14ac:dyDescent="0.25">
      <c r="B83" s="34"/>
    </row>
    <row r="84" spans="2:2" x14ac:dyDescent="0.25">
      <c r="B84" s="34"/>
    </row>
    <row r="85" spans="2:2" x14ac:dyDescent="0.25">
      <c r="B85" s="34"/>
    </row>
    <row r="86" spans="2:2" x14ac:dyDescent="0.25">
      <c r="B86" s="34"/>
    </row>
    <row r="87" spans="2:2" x14ac:dyDescent="0.25">
      <c r="B87" s="34"/>
    </row>
    <row r="88" spans="2:2" x14ac:dyDescent="0.25">
      <c r="B88" s="34"/>
    </row>
    <row r="89" spans="2:2" x14ac:dyDescent="0.25">
      <c r="B89" s="34"/>
    </row>
    <row r="90" spans="2:2" x14ac:dyDescent="0.25">
      <c r="B90" s="34"/>
    </row>
    <row r="91" spans="2:2" x14ac:dyDescent="0.25">
      <c r="B91" s="34"/>
    </row>
    <row r="92" spans="2:2" x14ac:dyDescent="0.25">
      <c r="B92" s="34"/>
    </row>
    <row r="93" spans="2:2" x14ac:dyDescent="0.25">
      <c r="B93" s="34"/>
    </row>
    <row r="94" spans="2:2" x14ac:dyDescent="0.25">
      <c r="B94" s="34"/>
    </row>
    <row r="95" spans="2:2" x14ac:dyDescent="0.25">
      <c r="B95" s="34"/>
    </row>
    <row r="96" spans="2:2" x14ac:dyDescent="0.25">
      <c r="B96" s="34"/>
    </row>
    <row r="97" spans="2:2" x14ac:dyDescent="0.25">
      <c r="B97" s="34"/>
    </row>
    <row r="98" spans="2:2" x14ac:dyDescent="0.25">
      <c r="B98" s="34"/>
    </row>
    <row r="99" spans="2:2" x14ac:dyDescent="0.25">
      <c r="B99" s="34"/>
    </row>
    <row r="100" spans="2:2" x14ac:dyDescent="0.25">
      <c r="B100" s="34"/>
    </row>
    <row r="101" spans="2:2" x14ac:dyDescent="0.25">
      <c r="B101" s="34"/>
    </row>
    <row r="102" spans="2:2" x14ac:dyDescent="0.25">
      <c r="B102" s="34"/>
    </row>
    <row r="103" spans="2:2" x14ac:dyDescent="0.25">
      <c r="B103" s="34"/>
    </row>
    <row r="104" spans="2:2" x14ac:dyDescent="0.25">
      <c r="B104" s="34"/>
    </row>
    <row r="105" spans="2:2" x14ac:dyDescent="0.25">
      <c r="B105" s="34"/>
    </row>
    <row r="106" spans="2:2" x14ac:dyDescent="0.25">
      <c r="B106" s="34"/>
    </row>
    <row r="107" spans="2:2" x14ac:dyDescent="0.25">
      <c r="B107" s="34"/>
    </row>
    <row r="108" spans="2:2" x14ac:dyDescent="0.25">
      <c r="B108" s="34"/>
    </row>
    <row r="109" spans="2:2" x14ac:dyDescent="0.25">
      <c r="B109" s="34"/>
    </row>
    <row r="110" spans="2:2" x14ac:dyDescent="0.25">
      <c r="B110" s="34"/>
    </row>
    <row r="111" spans="2:2" x14ac:dyDescent="0.25">
      <c r="B111" s="34"/>
    </row>
    <row r="112" spans="2:2" x14ac:dyDescent="0.25">
      <c r="B112" s="34"/>
    </row>
    <row r="113" spans="2:2" x14ac:dyDescent="0.25">
      <c r="B113" s="34"/>
    </row>
    <row r="114" spans="2:2" x14ac:dyDescent="0.25">
      <c r="B114" s="34"/>
    </row>
    <row r="115" spans="2:2" x14ac:dyDescent="0.25">
      <c r="B115" s="34"/>
    </row>
    <row r="116" spans="2:2" x14ac:dyDescent="0.25">
      <c r="B116" s="34"/>
    </row>
    <row r="117" spans="2:2" x14ac:dyDescent="0.25">
      <c r="B117" s="34"/>
    </row>
    <row r="118" spans="2:2" x14ac:dyDescent="0.25">
      <c r="B118" s="34"/>
    </row>
    <row r="119" spans="2:2" x14ac:dyDescent="0.25">
      <c r="B119" s="34"/>
    </row>
    <row r="120" spans="2:2" x14ac:dyDescent="0.25">
      <c r="B120" s="34"/>
    </row>
    <row r="121" spans="2:2" x14ac:dyDescent="0.25">
      <c r="B121" s="34"/>
    </row>
  </sheetData>
  <mergeCells count="3">
    <mergeCell ref="C6:D6"/>
    <mergeCell ref="B1:F1"/>
    <mergeCell ref="B2:F2"/>
  </mergeCells>
  <pageMargins left="0.7" right="0.7" top="0.75" bottom="0.75" header="0.3" footer="0.3"/>
  <pageSetup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>
      <selection activeCell="B22" sqref="B22"/>
    </sheetView>
  </sheetViews>
  <sheetFormatPr defaultRowHeight="15" x14ac:dyDescent="0.25"/>
  <cols>
    <col min="1" max="1" width="43.5703125" customWidth="1"/>
    <col min="2" max="2" width="21.42578125" style="34" customWidth="1"/>
    <col min="3" max="3" width="16.42578125" customWidth="1"/>
    <col min="4" max="4" width="68.7109375" customWidth="1"/>
    <col min="5" max="5" width="9.140625" customWidth="1"/>
  </cols>
  <sheetData>
    <row r="1" spans="1:5" x14ac:dyDescent="0.25">
      <c r="A1" t="s">
        <v>0</v>
      </c>
      <c r="B1" s="86" t="s">
        <v>2</v>
      </c>
      <c r="C1" s="86"/>
      <c r="D1" s="86"/>
      <c r="E1" s="86"/>
    </row>
    <row r="2" spans="1:5" x14ac:dyDescent="0.25">
      <c r="A2" t="s">
        <v>1</v>
      </c>
      <c r="B2" s="87" t="s">
        <v>58</v>
      </c>
      <c r="C2" s="87"/>
      <c r="D2" s="87"/>
      <c r="E2" s="87"/>
    </row>
    <row r="4" spans="1:5" x14ac:dyDescent="0.25">
      <c r="A4" t="s">
        <v>9</v>
      </c>
      <c r="B4" s="33" t="s">
        <v>12</v>
      </c>
    </row>
    <row r="6" spans="1:5" ht="31.5" customHeight="1" x14ac:dyDescent="0.25">
      <c r="A6" s="28" t="s">
        <v>3</v>
      </c>
      <c r="B6" s="35" t="s">
        <v>7</v>
      </c>
      <c r="C6" s="88" t="s">
        <v>8</v>
      </c>
      <c r="D6" s="89"/>
    </row>
    <row r="7" spans="1:5" x14ac:dyDescent="0.25">
      <c r="A7" s="9" t="s">
        <v>33</v>
      </c>
      <c r="B7" s="36">
        <v>151025.46</v>
      </c>
      <c r="C7" s="18">
        <v>3111</v>
      </c>
      <c r="D7" s="19" t="s">
        <v>13</v>
      </c>
    </row>
    <row r="8" spans="1:5" s="12" customFormat="1" x14ac:dyDescent="0.25">
      <c r="A8" s="16" t="s">
        <v>14</v>
      </c>
      <c r="B8" s="37">
        <f>B7</f>
        <v>151025.46</v>
      </c>
      <c r="C8" s="14" t="s">
        <v>5</v>
      </c>
      <c r="D8" s="15"/>
    </row>
    <row r="9" spans="1:5" s="12" customFormat="1" x14ac:dyDescent="0.25">
      <c r="A9" s="9" t="s">
        <v>33</v>
      </c>
      <c r="B9" s="36">
        <v>24919.200000000001</v>
      </c>
      <c r="C9" s="27">
        <v>3132</v>
      </c>
      <c r="D9" s="19" t="s">
        <v>53</v>
      </c>
    </row>
    <row r="10" spans="1:5" s="12" customFormat="1" x14ac:dyDescent="0.25">
      <c r="A10" s="16" t="s">
        <v>14</v>
      </c>
      <c r="B10" s="37">
        <f>B9</f>
        <v>24919.200000000001</v>
      </c>
      <c r="C10" s="14"/>
      <c r="D10" s="15"/>
    </row>
    <row r="11" spans="1:5" x14ac:dyDescent="0.25">
      <c r="A11" s="9" t="s">
        <v>33</v>
      </c>
      <c r="B11" s="36">
        <v>9871.43</v>
      </c>
      <c r="C11" s="18">
        <v>3211</v>
      </c>
      <c r="D11" s="19" t="s">
        <v>15</v>
      </c>
    </row>
    <row r="12" spans="1:5" s="12" customFormat="1" x14ac:dyDescent="0.25">
      <c r="A12" s="16" t="s">
        <v>14</v>
      </c>
      <c r="B12" s="37">
        <f>B11</f>
        <v>9871.43</v>
      </c>
      <c r="C12" s="14" t="s">
        <v>5</v>
      </c>
      <c r="D12" s="15" t="s">
        <v>5</v>
      </c>
    </row>
    <row r="13" spans="1:5" x14ac:dyDescent="0.25">
      <c r="A13" s="9" t="s">
        <v>33</v>
      </c>
      <c r="B13" s="36">
        <v>1405.08</v>
      </c>
      <c r="C13" s="18">
        <v>3212</v>
      </c>
      <c r="D13" s="19" t="s">
        <v>16</v>
      </c>
    </row>
    <row r="14" spans="1:5" s="12" customFormat="1" x14ac:dyDescent="0.25">
      <c r="A14" s="16" t="s">
        <v>14</v>
      </c>
      <c r="B14" s="37">
        <f>B13</f>
        <v>1405.08</v>
      </c>
      <c r="C14" s="14"/>
      <c r="D14" s="15"/>
    </row>
    <row r="15" spans="1:5" s="12" customFormat="1" hidden="1" x14ac:dyDescent="0.25">
      <c r="A15" s="9" t="s">
        <v>33</v>
      </c>
      <c r="B15" s="36" t="s">
        <v>5</v>
      </c>
      <c r="C15" s="27">
        <v>3214</v>
      </c>
      <c r="D15" s="19" t="s">
        <v>41</v>
      </c>
    </row>
    <row r="16" spans="1:5" s="12" customFormat="1" hidden="1" x14ac:dyDescent="0.25">
      <c r="A16" s="16" t="s">
        <v>14</v>
      </c>
      <c r="B16" s="37" t="str">
        <f>B15</f>
        <v xml:space="preserve"> </v>
      </c>
      <c r="C16" s="13"/>
      <c r="D16" s="15"/>
    </row>
    <row r="17" spans="1:4" s="12" customFormat="1" x14ac:dyDescent="0.25">
      <c r="A17" s="9" t="s">
        <v>33</v>
      </c>
      <c r="B17" s="36">
        <v>26.5</v>
      </c>
      <c r="C17" s="18">
        <v>3214</v>
      </c>
      <c r="D17" s="19" t="s">
        <v>59</v>
      </c>
    </row>
    <row r="18" spans="1:4" s="12" customFormat="1" x14ac:dyDescent="0.25">
      <c r="A18" s="16" t="s">
        <v>14</v>
      </c>
      <c r="B18" s="37">
        <f>B17</f>
        <v>26.5</v>
      </c>
      <c r="C18" s="14"/>
      <c r="D18" s="15"/>
    </row>
    <row r="19" spans="1:4" s="12" customFormat="1" x14ac:dyDescent="0.25">
      <c r="A19" s="9" t="s">
        <v>33</v>
      </c>
      <c r="B19" s="36">
        <v>1544.6</v>
      </c>
      <c r="C19" s="18">
        <v>3241</v>
      </c>
      <c r="D19" s="19" t="s">
        <v>20</v>
      </c>
    </row>
    <row r="20" spans="1:4" s="12" customFormat="1" x14ac:dyDescent="0.25">
      <c r="A20" s="16" t="s">
        <v>14</v>
      </c>
      <c r="B20" s="37">
        <f>B19</f>
        <v>1544.6</v>
      </c>
      <c r="C20" s="14"/>
      <c r="D20" s="15"/>
    </row>
    <row r="21" spans="1:4" ht="29.25" customHeight="1" x14ac:dyDescent="0.25">
      <c r="A21" s="31" t="s">
        <v>32</v>
      </c>
      <c r="B21" s="38">
        <f>B10+B8+B14+B12+B20+B18</f>
        <v>188792.27</v>
      </c>
    </row>
  </sheetData>
  <autoFilter ref="C1:C21"/>
  <mergeCells count="3">
    <mergeCell ref="C6:D6"/>
    <mergeCell ref="B1:E1"/>
    <mergeCell ref="B2:E2"/>
  </mergeCells>
  <pageMargins left="0.7" right="0.7" top="0.75" bottom="0.75" header="0.3" footer="0.3"/>
  <pageSetup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workbookViewId="0">
      <selection activeCell="A12" sqref="A12"/>
    </sheetView>
  </sheetViews>
  <sheetFormatPr defaultRowHeight="15" x14ac:dyDescent="0.25"/>
  <cols>
    <col min="1" max="1" width="45.140625" customWidth="1"/>
    <col min="2" max="2" width="18.28515625" style="34" customWidth="1"/>
    <col min="3" max="3" width="19.140625" customWidth="1"/>
    <col min="4" max="4" width="49.42578125" customWidth="1"/>
    <col min="5" max="5" width="16.28515625" customWidth="1"/>
    <col min="6" max="6" width="36.7109375" customWidth="1"/>
  </cols>
  <sheetData>
    <row r="1" spans="1:6" x14ac:dyDescent="0.25">
      <c r="A1" t="s">
        <v>0</v>
      </c>
      <c r="B1" s="86" t="s">
        <v>2</v>
      </c>
      <c r="C1" s="86"/>
      <c r="D1" s="86"/>
    </row>
    <row r="2" spans="1:6" x14ac:dyDescent="0.25">
      <c r="A2" t="s">
        <v>1</v>
      </c>
      <c r="B2" s="90" t="s">
        <v>58</v>
      </c>
      <c r="C2" s="90"/>
      <c r="D2" s="90"/>
    </row>
    <row r="4" spans="1:6" x14ac:dyDescent="0.25">
      <c r="A4" t="s">
        <v>9</v>
      </c>
      <c r="B4" s="86" t="s">
        <v>35</v>
      </c>
      <c r="C4" s="86"/>
      <c r="D4" s="86"/>
    </row>
    <row r="5" spans="1:6" x14ac:dyDescent="0.25">
      <c r="C5" s="1"/>
    </row>
    <row r="6" spans="1:6" ht="29.25" customHeight="1" x14ac:dyDescent="0.25">
      <c r="A6" s="28" t="s">
        <v>3</v>
      </c>
      <c r="B6" s="35" t="s">
        <v>7</v>
      </c>
      <c r="C6" s="88" t="s">
        <v>8</v>
      </c>
      <c r="D6" s="89"/>
      <c r="E6" s="1" t="s">
        <v>5</v>
      </c>
      <c r="F6" s="1"/>
    </row>
    <row r="7" spans="1:6" x14ac:dyDescent="0.25">
      <c r="A7" s="27" t="s">
        <v>27</v>
      </c>
      <c r="B7" s="39" t="s">
        <v>27</v>
      </c>
      <c r="C7" s="18" t="s">
        <v>27</v>
      </c>
      <c r="D7" s="19"/>
    </row>
    <row r="8" spans="1:6" s="12" customFormat="1" x14ac:dyDescent="0.25">
      <c r="A8" s="13" t="s">
        <v>14</v>
      </c>
      <c r="B8" s="24" t="s">
        <v>27</v>
      </c>
      <c r="C8" s="14"/>
      <c r="D8" s="15"/>
    </row>
    <row r="9" spans="1:6" ht="29.25" customHeight="1" x14ac:dyDescent="0.25">
      <c r="A9" s="32" t="s">
        <v>34</v>
      </c>
      <c r="B9" s="30" t="s">
        <v>27</v>
      </c>
    </row>
  </sheetData>
  <mergeCells count="4">
    <mergeCell ref="C6:D6"/>
    <mergeCell ref="B1:D1"/>
    <mergeCell ref="B2:D2"/>
    <mergeCell ref="B4:D4"/>
  </mergeCells>
  <pageMargins left="0.7" right="0.7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Kat.1 PRAVNE OSOBE</vt:lpstr>
      <vt:lpstr>Kat.1 FIZIČKE OSOBE</vt:lpstr>
      <vt:lpstr>Kat.2 FIZIČKE OSOBE</vt:lpstr>
      <vt:lpstr>MALOLJETNE FIZIČKE OSOBE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LUCIJA</cp:lastModifiedBy>
  <cp:lastPrinted>2025-09-05T11:39:57Z</cp:lastPrinted>
  <dcterms:created xsi:type="dcterms:W3CDTF">2024-02-14T09:37:48Z</dcterms:created>
  <dcterms:modified xsi:type="dcterms:W3CDTF">2025-10-13T10:27:30Z</dcterms:modified>
</cp:coreProperties>
</file>