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4\Objava informacija o trošenju sredstava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OSOBE'!$E$1:$E$74</definedName>
    <definedName name="_xlnm._FilterDatabase" localSheetId="2" hidden="1">'Kat.2 FIZIČKE OSOBE'!$C$1:$C$25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B9" i="2"/>
  <c r="B8" i="2"/>
  <c r="D61" i="1"/>
  <c r="D54" i="1"/>
  <c r="B25" i="3"/>
  <c r="D43" i="1" l="1"/>
  <c r="D18" i="1"/>
  <c r="D10" i="1"/>
  <c r="D8" i="1"/>
  <c r="D44" i="1"/>
  <c r="D34" i="1"/>
  <c r="D35" i="1" s="1"/>
  <c r="D19" i="1"/>
  <c r="D23" i="1"/>
  <c r="D26" i="1" s="1"/>
  <c r="D58" i="1" l="1"/>
  <c r="B18" i="3"/>
  <c r="D73" i="1"/>
  <c r="D30" i="1"/>
  <c r="D14" i="1"/>
  <c r="D71" i="1" l="1"/>
  <c r="B24" i="3"/>
  <c r="B14" i="3"/>
  <c r="D67" i="1" l="1"/>
  <c r="D63" i="1"/>
  <c r="D51" i="1"/>
  <c r="D45" i="1"/>
  <c r="D28" i="1"/>
  <c r="D22" i="1"/>
  <c r="D16" i="1"/>
  <c r="D56" i="1" l="1"/>
  <c r="D69" i="1" l="1"/>
  <c r="D65" i="1"/>
  <c r="D49" i="1"/>
  <c r="D47" i="1"/>
  <c r="D37" i="1" l="1"/>
  <c r="B22" i="3" l="1"/>
  <c r="B16" i="3" l="1"/>
  <c r="B12" i="3"/>
  <c r="D41" i="1" l="1"/>
  <c r="D39" i="1"/>
  <c r="D32" i="1"/>
  <c r="D20" i="1"/>
  <c r="B20" i="3" l="1"/>
  <c r="B10" i="3"/>
  <c r="D12" i="1" l="1"/>
  <c r="B8" i="3"/>
</calcChain>
</file>

<file path=xl/sharedStrings.xml><?xml version="1.0" encoding="utf-8"?>
<sst xmlns="http://schemas.openxmlformats.org/spreadsheetml/2006/main" count="238" uniqueCount="99">
  <si>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</si>
  <si>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</si>
  <si>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</si>
  <si>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</si>
  <si>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</si>
  <si>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</si>
  <si>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</si>
  <si>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</si>
  <si>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</si>
  <si>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</si>
  <si>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</si>
  <si>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</si>
  <si>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</si>
  <si>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</si>
  <si>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</si>
  <si>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</si>
  <si>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</si>
  <si>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</si>
  <si>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</si>
  <si>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</si>
  <si>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 xml:space="preserve">Usluge studentskih servisa 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</si>
  <si>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</si>
  <si>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</si>
  <si>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</si>
  <si>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</si>
  <si>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</si>
  <si>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</si>
  <si>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</si>
  <si>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</si>
  <si>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</si>
  <si>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Studentski centar u Zagrebu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</si>
  <si>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</si>
  <si>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</si>
  <si>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</si>
  <si>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</si>
  <si>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</si>
  <si>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</si>
  <si>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</si>
  <si>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</si>
  <si>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</si>
  <si>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</si>
  <si>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</si>
  <si>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</si>
  <si>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</si>
  <si>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</si>
  <si>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FINA (Financijska agencija)</t>
  </si>
  <si>
    <t>Napomena o mjestu troška</t>
  </si>
  <si>
    <t>Ostale usluge</t>
  </si>
  <si>
    <t>HEP Plin d.o.o.</t>
  </si>
  <si>
    <t xml:space="preserve"> Regres za godišnji odmor</t>
  </si>
  <si>
    <t>Loko vožnja</t>
  </si>
  <si>
    <t>Opskrba vodom</t>
  </si>
  <si>
    <t xml:space="preserve"> Zajedniča pričuva</t>
  </si>
  <si>
    <t>ZITEL EURO CONTROL d.o.o.</t>
  </si>
  <si>
    <t>KONZUM d.d.</t>
  </si>
  <si>
    <t>Zagrebačka banka d.d.</t>
  </si>
  <si>
    <t>Reprezentacija</t>
  </si>
  <si>
    <t>Bankarske usluge i usluge platnog prometa</t>
  </si>
  <si>
    <t>Šolarine - poslijediplomski studij</t>
  </si>
  <si>
    <t>Knjige</t>
  </si>
  <si>
    <t>HEP d.d.</t>
  </si>
  <si>
    <t>Hrvatski Telekom d.d.</t>
  </si>
  <si>
    <t>VODOOPSKRBA I ODVODNJA d.o.o.</t>
  </si>
  <si>
    <t>UPI-2M PLUS d.o.o.</t>
  </si>
  <si>
    <t>Hamburger Recycling Croatia d.o.o.</t>
  </si>
  <si>
    <t xml:space="preserve">Sveta Helena </t>
  </si>
  <si>
    <t>LIMES PLUS d.o.o.</t>
  </si>
  <si>
    <t>Sveučilište u Zagrebu, Filozofski fakultet</t>
  </si>
  <si>
    <t xml:space="preserve">Gradsko stambeno komunalno gospodarstvo d.o.o. </t>
  </si>
  <si>
    <t>03744272526</t>
  </si>
  <si>
    <t>ROSIP d.o.o.</t>
  </si>
  <si>
    <t>Studijska putovanja</t>
  </si>
  <si>
    <t>Programsko financiranje</t>
  </si>
  <si>
    <t>Obračun dara djeci - Sv.Nikola 2024.</t>
  </si>
  <si>
    <t>Kućni kolektiv</t>
  </si>
  <si>
    <t>ECSR</t>
  </si>
  <si>
    <t>STUDENI 2024</t>
  </si>
  <si>
    <t>AUTOMATIC SERVIS d. o. o.</t>
  </si>
  <si>
    <t>Buzet</t>
  </si>
  <si>
    <t>Vis nekretnine d.o.o.</t>
  </si>
  <si>
    <t>TISKARA ROTIM I MARKET, OBRT ZA PROIZVODNJU I USLUGE, VL. NIKOLA MARKET</t>
  </si>
  <si>
    <t>Klanjec</t>
  </si>
  <si>
    <t>PUTEM OAZAe d.o.o.</t>
  </si>
  <si>
    <t>Germany</t>
  </si>
  <si>
    <t>VELINAC d.o.o.</t>
  </si>
  <si>
    <t>Sesvete</t>
  </si>
  <si>
    <t>PEVEX d.d.</t>
  </si>
  <si>
    <t>ZAGREB COLORS d.o.o.</t>
  </si>
  <si>
    <t>HRVATSKI DRŽAVNI ARHIV</t>
  </si>
  <si>
    <t>Uredski materijal i ostali materijalni rashodi</t>
  </si>
  <si>
    <t>Zakupnine i najamnine</t>
  </si>
  <si>
    <t>Ostali nespomenuti rashodi poslovanja</t>
  </si>
  <si>
    <t>Članarine i norme</t>
  </si>
  <si>
    <t>Uredska oprema i namještaj</t>
  </si>
  <si>
    <t>Sitni inventar</t>
  </si>
  <si>
    <t>Usluge telefona, pošte i prijevoza</t>
  </si>
  <si>
    <t>Stručno usavršavanje zaposlenika</t>
  </si>
  <si>
    <t>EVOLUACIJA AKCIJE; EVALDEMIC</t>
  </si>
  <si>
    <t>Programsko financiranje; HREUURBRUR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</si>
</sst>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3" fillId="2" borderId="1" xfId="0" applyNumberFormat="1" applyFont="1" applyFill="1" applyBorder="1" applyAlignment="1">
      <alignment horizontal="right" vertical="center"/>
    </xf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4" xfId="0" applyFont="1" applyBorder="1"/>
    <xf numFmtId="0" fontId="2" fillId="0" borderId="1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2" fillId="0" borderId="8" xfId="0" applyFont="1" applyBorder="1"/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2" fontId="0" fillId="0" borderId="13" xfId="0" applyNumberForma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49" fontId="2" fillId="0" borderId="3" xfId="0" applyNumberFormat="1" applyFont="1" applyBorder="1" applyAlignment="1">
      <alignment horizontal="right"/>
    </xf>
    <xf numFmtId="0" fontId="0" fillId="3" borderId="13" xfId="0" applyFill="1" applyBorder="1"/>
    <xf numFmtId="2" fontId="1" fillId="3" borderId="0" xfId="0" applyNumberFormat="1" applyFont="1" applyFill="1"/>
    <xf numFmtId="2" fontId="1" fillId="3" borderId="0" xfId="0" applyNumberFormat="1" applyFont="1" applyFill="1" applyAlignment="1">
      <alignment horizontal="right"/>
    </xf>
    <xf numFmtId="2" fontId="0" fillId="3" borderId="0" xfId="0" applyNumberFormat="1" applyFill="1"/>
    <xf numFmtId="2" fontId="2" fillId="3" borderId="0" xfId="0" applyNumberFormat="1" applyFont="1" applyFill="1" applyAlignment="1">
      <alignment horizontal="left"/>
    </xf>
    <xf numFmtId="2" fontId="4" fillId="3" borderId="7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4" fillId="3" borderId="5" xfId="0" applyNumberFormat="1" applyFont="1" applyFill="1" applyBorder="1" applyAlignment="1">
      <alignment horizontal="right"/>
    </xf>
    <xf numFmtId="0" fontId="0" fillId="3" borderId="12" xfId="0" applyFill="1" applyBorder="1"/>
    <xf numFmtId="2" fontId="0" fillId="3" borderId="12" xfId="0" applyNumberFormat="1" applyFill="1" applyBorder="1"/>
    <xf numFmtId="2" fontId="2" fillId="3" borderId="0" xfId="0" applyNumberFormat="1" applyFont="1" applyFill="1" applyAlignment="1">
      <alignment horizontal="right"/>
    </xf>
    <xf numFmtId="2" fontId="0" fillId="3" borderId="13" xfId="0" applyNumberFormat="1" applyFill="1" applyBorder="1"/>
    <xf numFmtId="4" fontId="0" fillId="3" borderId="12" xfId="0" applyNumberFormat="1" applyFill="1" applyBorder="1"/>
    <xf numFmtId="0" fontId="2" fillId="0" borderId="5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0" borderId="5" xfId="0" applyNumberFormat="1" applyFont="1" applyBorder="1"/>
    <xf numFmtId="2" fontId="4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workbookViewId="0"/>
  </sheetViews>
  <sheetFormatPr defaultRowHeight="15" x14ac:dyDescent="0.25"/>
  <cols>
    <col min="1" max="1" width="50.42578125" style="5" customWidth="1"/>
    <col min="2" max="2" width="18.140625" style="6" customWidth="1"/>
    <col min="3" max="3" width="36.5703125" style="7" customWidth="1"/>
    <col min="4" max="4" width="18.28515625" style="96" customWidth="1"/>
    <col min="5" max="5" width="13" style="5" customWidth="1"/>
    <col min="6" max="6" width="48.140625" style="5" customWidth="1"/>
    <col min="7" max="7" width="68.5703125" style="5" customWidth="1"/>
    <col min="8" max="16384" width="9.140625" style="5"/>
  </cols>
  <sheetData>
    <row r="1" spans="1:7" x14ac:dyDescent="0.25">
      <c r="A1" s="5" t="s">
        <v>0</v>
      </c>
      <c r="B1" s="101" t="s">
        <v>2</v>
      </c>
      <c r="C1" s="101"/>
      <c r="D1" s="101"/>
      <c r="E1" s="101"/>
      <c r="F1" s="101"/>
    </row>
    <row r="2" spans="1:7" x14ac:dyDescent="0.25">
      <c r="A2" s="5" t="s">
        <v>1</v>
      </c>
      <c r="B2" s="102" t="s">
        <v>76</v>
      </c>
      <c r="C2" s="102"/>
      <c r="D2" s="102"/>
      <c r="E2" s="102"/>
      <c r="F2" s="102"/>
    </row>
    <row r="3" spans="1:7" x14ac:dyDescent="0.25">
      <c r="A3" s="103"/>
      <c r="B3" s="103"/>
      <c r="C3" s="103"/>
      <c r="D3" s="103"/>
      <c r="E3" s="103"/>
      <c r="F3" s="103"/>
    </row>
    <row r="4" spans="1:7" x14ac:dyDescent="0.25">
      <c r="A4" s="5" t="s">
        <v>9</v>
      </c>
      <c r="B4" s="101" t="s">
        <v>10</v>
      </c>
      <c r="C4" s="101"/>
      <c r="D4" s="101"/>
      <c r="E4" s="101"/>
      <c r="F4" s="101"/>
    </row>
    <row r="5" spans="1:7" x14ac:dyDescent="0.25">
      <c r="D5" s="82"/>
      <c r="E5" s="7"/>
      <c r="F5" s="7"/>
    </row>
    <row r="6" spans="1:7" ht="29.25" customHeight="1" x14ac:dyDescent="0.25">
      <c r="A6" s="29" t="s">
        <v>3</v>
      </c>
      <c r="B6" s="30" t="s">
        <v>4</v>
      </c>
      <c r="C6" s="29" t="s">
        <v>6</v>
      </c>
      <c r="D6" s="37" t="s">
        <v>7</v>
      </c>
      <c r="E6" s="104" t="s">
        <v>8</v>
      </c>
      <c r="F6" s="105"/>
      <c r="G6" s="50" t="s">
        <v>46</v>
      </c>
    </row>
    <row r="7" spans="1:7" ht="16.5" customHeight="1" x14ac:dyDescent="0.25">
      <c r="A7" s="24" t="s">
        <v>60</v>
      </c>
      <c r="B7" s="6">
        <v>28921978587</v>
      </c>
      <c r="C7" s="27" t="s">
        <v>24</v>
      </c>
      <c r="D7" s="47">
        <v>27.49</v>
      </c>
      <c r="E7" s="47">
        <v>3223</v>
      </c>
      <c r="F7" s="23" t="s">
        <v>39</v>
      </c>
      <c r="G7" s="23" t="s">
        <v>5</v>
      </c>
    </row>
    <row r="8" spans="1:7" ht="18.75" customHeight="1" x14ac:dyDescent="0.25">
      <c r="A8" s="17" t="s">
        <v>14</v>
      </c>
      <c r="B8" s="66"/>
      <c r="C8" s="68"/>
      <c r="D8" s="14">
        <f>D7</f>
        <v>27.49</v>
      </c>
      <c r="E8" s="14"/>
      <c r="F8" s="16"/>
      <c r="G8" s="16"/>
    </row>
    <row r="9" spans="1:7" x14ac:dyDescent="0.25">
      <c r="A9" s="25" t="s">
        <v>48</v>
      </c>
      <c r="B9" s="6">
        <v>41317489366</v>
      </c>
      <c r="C9" s="27" t="s">
        <v>24</v>
      </c>
      <c r="D9" s="24">
        <v>1.4</v>
      </c>
      <c r="E9" s="8">
        <v>3223</v>
      </c>
      <c r="F9" s="8" t="s">
        <v>39</v>
      </c>
      <c r="G9" s="25"/>
    </row>
    <row r="10" spans="1:7" s="13" customFormat="1" x14ac:dyDescent="0.25">
      <c r="A10" s="17" t="s">
        <v>14</v>
      </c>
      <c r="B10" s="66"/>
      <c r="C10" s="68"/>
      <c r="D10" s="17">
        <f>D9</f>
        <v>1.4</v>
      </c>
      <c r="E10" s="15"/>
      <c r="F10" s="15"/>
      <c r="G10" s="17"/>
    </row>
    <row r="11" spans="1:7" x14ac:dyDescent="0.25">
      <c r="A11" s="10" t="s">
        <v>40</v>
      </c>
      <c r="B11" s="45">
        <v>87311810356</v>
      </c>
      <c r="C11" s="24" t="s">
        <v>41</v>
      </c>
      <c r="D11" s="86">
        <v>36.43</v>
      </c>
      <c r="E11" s="47">
        <v>3231</v>
      </c>
      <c r="F11" s="23" t="s">
        <v>42</v>
      </c>
      <c r="G11" s="23"/>
    </row>
    <row r="12" spans="1:7" s="13" customFormat="1" x14ac:dyDescent="0.25">
      <c r="A12" s="17" t="s">
        <v>14</v>
      </c>
      <c r="B12" s="56"/>
      <c r="C12" s="68"/>
      <c r="D12" s="87">
        <f>SUM(D11:D11)</f>
        <v>36.43</v>
      </c>
      <c r="E12" s="14"/>
      <c r="F12" s="16"/>
      <c r="G12" s="16"/>
    </row>
    <row r="13" spans="1:7" s="13" customFormat="1" x14ac:dyDescent="0.25">
      <c r="A13" s="10" t="s">
        <v>61</v>
      </c>
      <c r="B13" s="45">
        <v>81793146560</v>
      </c>
      <c r="C13" s="26" t="s">
        <v>24</v>
      </c>
      <c r="D13" s="88">
        <v>262.77999999999997</v>
      </c>
      <c r="E13" s="22">
        <v>3231</v>
      </c>
      <c r="F13" s="23" t="s">
        <v>42</v>
      </c>
      <c r="G13" s="52"/>
    </row>
    <row r="14" spans="1:7" s="13" customFormat="1" x14ac:dyDescent="0.25">
      <c r="A14" s="17" t="s">
        <v>14</v>
      </c>
      <c r="B14" s="56"/>
      <c r="C14" s="70"/>
      <c r="D14" s="85">
        <f>D13</f>
        <v>262.77999999999997</v>
      </c>
      <c r="E14" s="15"/>
      <c r="F14" s="16"/>
      <c r="G14" s="16"/>
    </row>
    <row r="15" spans="1:7" s="13" customFormat="1" x14ac:dyDescent="0.25">
      <c r="A15" s="10" t="s">
        <v>62</v>
      </c>
      <c r="B15" s="6">
        <v>83416546499</v>
      </c>
      <c r="C15" s="26" t="s">
        <v>24</v>
      </c>
      <c r="D15" s="86">
        <v>28.77</v>
      </c>
      <c r="E15" s="47">
        <v>3234</v>
      </c>
      <c r="F15" s="23" t="s">
        <v>18</v>
      </c>
      <c r="G15" s="52"/>
    </row>
    <row r="16" spans="1:7" s="13" customFormat="1" x14ac:dyDescent="0.25">
      <c r="A16" s="17" t="s">
        <v>14</v>
      </c>
      <c r="B16" s="56"/>
      <c r="C16" s="70"/>
      <c r="D16" s="85">
        <f>D15</f>
        <v>28.77</v>
      </c>
      <c r="E16" s="14"/>
      <c r="F16" s="16"/>
      <c r="G16" s="16"/>
    </row>
    <row r="17" spans="1:7" s="13" customFormat="1" x14ac:dyDescent="0.25">
      <c r="A17" s="2" t="s">
        <v>63</v>
      </c>
      <c r="B17" s="46">
        <v>94443043935</v>
      </c>
      <c r="C17" s="62" t="s">
        <v>24</v>
      </c>
      <c r="D17" s="88">
        <v>343.65</v>
      </c>
      <c r="E17" s="48">
        <v>4241</v>
      </c>
      <c r="F17" s="9" t="s">
        <v>59</v>
      </c>
      <c r="G17" s="25"/>
    </row>
    <row r="18" spans="1:7" s="13" customFormat="1" x14ac:dyDescent="0.25">
      <c r="A18" s="14" t="s">
        <v>14</v>
      </c>
      <c r="B18" s="56"/>
      <c r="C18" s="73"/>
      <c r="D18" s="85">
        <f>D17</f>
        <v>343.65</v>
      </c>
      <c r="E18" s="14"/>
      <c r="F18" s="16"/>
      <c r="G18" s="17"/>
    </row>
    <row r="19" spans="1:7" x14ac:dyDescent="0.25">
      <c r="A19" s="47" t="s">
        <v>26</v>
      </c>
      <c r="B19" s="45">
        <v>85584865987</v>
      </c>
      <c r="C19" s="74" t="s">
        <v>24</v>
      </c>
      <c r="D19" s="88">
        <f>94.79+11.94</f>
        <v>106.73</v>
      </c>
      <c r="E19" s="22">
        <v>3234</v>
      </c>
      <c r="F19" s="22" t="s">
        <v>18</v>
      </c>
      <c r="G19" s="24"/>
    </row>
    <row r="20" spans="1:7" s="13" customFormat="1" x14ac:dyDescent="0.25">
      <c r="A20" s="14" t="s">
        <v>14</v>
      </c>
      <c r="B20" s="56"/>
      <c r="C20" s="73"/>
      <c r="D20" s="85">
        <f>D19</f>
        <v>106.73</v>
      </c>
      <c r="E20" s="15"/>
      <c r="F20" s="15"/>
      <c r="G20" s="17"/>
    </row>
    <row r="21" spans="1:7" s="13" customFormat="1" x14ac:dyDescent="0.25">
      <c r="A21" s="47" t="s">
        <v>64</v>
      </c>
      <c r="B21" s="45">
        <v>23091759855</v>
      </c>
      <c r="C21" s="74" t="s">
        <v>65</v>
      </c>
      <c r="D21" s="88">
        <v>62.5</v>
      </c>
      <c r="E21" s="22">
        <v>3234</v>
      </c>
      <c r="F21" s="22" t="s">
        <v>18</v>
      </c>
      <c r="G21" s="49"/>
    </row>
    <row r="22" spans="1:7" s="13" customFormat="1" x14ac:dyDescent="0.25">
      <c r="A22" s="14" t="s">
        <v>14</v>
      </c>
      <c r="B22" s="56"/>
      <c r="C22" s="70"/>
      <c r="D22" s="85">
        <f>D21</f>
        <v>62.5</v>
      </c>
      <c r="E22" s="15"/>
      <c r="F22" s="15"/>
      <c r="G22" s="17"/>
    </row>
    <row r="23" spans="1:7" x14ac:dyDescent="0.25">
      <c r="A23" s="47" t="s">
        <v>28</v>
      </c>
      <c r="B23" s="45">
        <v>49894241709</v>
      </c>
      <c r="C23" s="61" t="s">
        <v>24</v>
      </c>
      <c r="D23" s="88">
        <f>445.4+153.88</f>
        <v>599.28</v>
      </c>
      <c r="E23" s="22">
        <v>3223</v>
      </c>
      <c r="F23" s="23" t="s">
        <v>39</v>
      </c>
      <c r="G23" s="23" t="s">
        <v>72</v>
      </c>
    </row>
    <row r="24" spans="1:7" x14ac:dyDescent="0.25">
      <c r="A24" s="48" t="s">
        <v>28</v>
      </c>
      <c r="B24" s="46">
        <v>49894241709</v>
      </c>
      <c r="C24" s="60" t="s">
        <v>24</v>
      </c>
      <c r="D24" s="84">
        <v>156</v>
      </c>
      <c r="E24" s="8">
        <v>3234</v>
      </c>
      <c r="F24" s="9" t="s">
        <v>51</v>
      </c>
      <c r="G24" s="9"/>
    </row>
    <row r="25" spans="1:7" x14ac:dyDescent="0.25">
      <c r="A25" s="48" t="s">
        <v>28</v>
      </c>
      <c r="B25" s="46">
        <v>49894241709</v>
      </c>
      <c r="C25" s="60" t="s">
        <v>24</v>
      </c>
      <c r="D25" s="84">
        <v>3932.45</v>
      </c>
      <c r="E25" s="8">
        <v>3235</v>
      </c>
      <c r="F25" s="9" t="s">
        <v>19</v>
      </c>
      <c r="G25" s="9" t="s">
        <v>72</v>
      </c>
    </row>
    <row r="26" spans="1:7" s="13" customFormat="1" x14ac:dyDescent="0.25">
      <c r="A26" s="14" t="s">
        <v>14</v>
      </c>
      <c r="B26" s="46"/>
      <c r="C26" s="70"/>
      <c r="D26" s="85">
        <f>D23+D25+D24</f>
        <v>4687.7299999999996</v>
      </c>
      <c r="E26" s="15"/>
      <c r="F26" s="16"/>
      <c r="G26" s="16"/>
    </row>
    <row r="27" spans="1:7" s="13" customFormat="1" x14ac:dyDescent="0.25">
      <c r="A27" s="47" t="s">
        <v>66</v>
      </c>
      <c r="B27" s="45">
        <v>57560191883</v>
      </c>
      <c r="C27" s="60" t="s">
        <v>24</v>
      </c>
      <c r="D27" s="88">
        <v>219.51</v>
      </c>
      <c r="E27" s="22">
        <v>3221</v>
      </c>
      <c r="F27" s="22" t="s">
        <v>89</v>
      </c>
      <c r="G27" s="49"/>
    </row>
    <row r="28" spans="1:7" s="13" customFormat="1" x14ac:dyDescent="0.25">
      <c r="A28" s="14" t="s">
        <v>14</v>
      </c>
      <c r="B28" s="56"/>
      <c r="C28" s="70"/>
      <c r="D28" s="85">
        <f>D27</f>
        <v>219.51</v>
      </c>
      <c r="E28" s="15"/>
      <c r="F28" s="15"/>
      <c r="G28" s="17"/>
    </row>
    <row r="29" spans="1:7" s="13" customFormat="1" x14ac:dyDescent="0.25">
      <c r="A29" s="24" t="s">
        <v>68</v>
      </c>
      <c r="B29" s="77" t="s">
        <v>69</v>
      </c>
      <c r="C29" s="26" t="s">
        <v>24</v>
      </c>
      <c r="D29" s="88">
        <v>125.73</v>
      </c>
      <c r="E29" s="22">
        <v>3234</v>
      </c>
      <c r="F29" s="22" t="s">
        <v>52</v>
      </c>
      <c r="G29" s="49"/>
    </row>
    <row r="30" spans="1:7" s="13" customFormat="1" x14ac:dyDescent="0.25">
      <c r="A30" s="14" t="s">
        <v>14</v>
      </c>
      <c r="B30" s="56"/>
      <c r="C30" s="70"/>
      <c r="D30" s="85">
        <f>D29</f>
        <v>125.73</v>
      </c>
      <c r="E30" s="15"/>
      <c r="F30" s="15"/>
      <c r="G30" s="17"/>
    </row>
    <row r="31" spans="1:7" x14ac:dyDescent="0.25">
      <c r="A31" s="25" t="s">
        <v>43</v>
      </c>
      <c r="B31" s="46">
        <v>61817894937</v>
      </c>
      <c r="C31" s="5" t="s">
        <v>24</v>
      </c>
      <c r="D31" s="84">
        <v>102.55</v>
      </c>
      <c r="E31" s="8">
        <v>3234</v>
      </c>
      <c r="F31" s="8" t="s">
        <v>44</v>
      </c>
      <c r="G31" s="25"/>
    </row>
    <row r="32" spans="1:7" s="13" customFormat="1" x14ac:dyDescent="0.25">
      <c r="A32" s="18" t="s">
        <v>14</v>
      </c>
      <c r="B32" s="46"/>
      <c r="C32" s="72"/>
      <c r="D32" s="89">
        <f>D31</f>
        <v>102.55</v>
      </c>
      <c r="E32" s="12"/>
      <c r="F32" s="12"/>
      <c r="G32" s="17"/>
    </row>
    <row r="33" spans="1:7" s="13" customFormat="1" x14ac:dyDescent="0.25">
      <c r="A33" s="47" t="s">
        <v>27</v>
      </c>
      <c r="B33" s="45">
        <v>10009650154</v>
      </c>
      <c r="C33" s="23" t="s">
        <v>25</v>
      </c>
      <c r="D33" s="90">
        <v>168.75</v>
      </c>
      <c r="E33" s="47">
        <v>3235</v>
      </c>
      <c r="F33" s="23" t="s">
        <v>19</v>
      </c>
      <c r="G33" s="52"/>
    </row>
    <row r="34" spans="1:7" s="13" customFormat="1" x14ac:dyDescent="0.25">
      <c r="A34" s="48" t="s">
        <v>27</v>
      </c>
      <c r="B34" s="46">
        <v>10009650154</v>
      </c>
      <c r="C34" s="9" t="s">
        <v>25</v>
      </c>
      <c r="D34" s="92">
        <f>6.25+6.25</f>
        <v>12.5</v>
      </c>
      <c r="E34" s="48">
        <v>3239</v>
      </c>
      <c r="F34" s="9" t="s">
        <v>47</v>
      </c>
      <c r="G34" s="51"/>
    </row>
    <row r="35" spans="1:7" s="13" customFormat="1" x14ac:dyDescent="0.25">
      <c r="A35" s="14" t="s">
        <v>14</v>
      </c>
      <c r="B35" s="56"/>
      <c r="C35" s="73"/>
      <c r="D35" s="91">
        <f>D34+D33</f>
        <v>181.25</v>
      </c>
      <c r="E35" s="14"/>
      <c r="F35" s="16"/>
      <c r="G35" s="16"/>
    </row>
    <row r="36" spans="1:7" x14ac:dyDescent="0.25">
      <c r="A36" s="48" t="s">
        <v>45</v>
      </c>
      <c r="B36" s="46">
        <v>85821130368</v>
      </c>
      <c r="C36" s="62" t="s">
        <v>24</v>
      </c>
      <c r="D36" s="94">
        <v>3.71</v>
      </c>
      <c r="E36" s="48">
        <v>3238</v>
      </c>
      <c r="F36" s="9" t="s">
        <v>21</v>
      </c>
      <c r="G36" s="9"/>
    </row>
    <row r="37" spans="1:7" s="13" customFormat="1" x14ac:dyDescent="0.25">
      <c r="A37" s="14" t="s">
        <v>14</v>
      </c>
      <c r="B37" s="56"/>
      <c r="C37" s="73"/>
      <c r="D37" s="83">
        <f>D36</f>
        <v>3.71</v>
      </c>
      <c r="E37" s="14"/>
      <c r="F37" s="16"/>
      <c r="G37" s="16"/>
    </row>
    <row r="38" spans="1:7" x14ac:dyDescent="0.25">
      <c r="A38" s="24" t="s">
        <v>30</v>
      </c>
      <c r="B38" s="63">
        <v>22597784145</v>
      </c>
      <c r="C38" s="26" t="s">
        <v>24</v>
      </c>
      <c r="D38" s="88">
        <v>215.35</v>
      </c>
      <c r="E38" s="8">
        <v>3237</v>
      </c>
      <c r="F38" s="8" t="s">
        <v>20</v>
      </c>
      <c r="G38" s="24" t="s">
        <v>97</v>
      </c>
    </row>
    <row r="39" spans="1:7" s="13" customFormat="1" x14ac:dyDescent="0.25">
      <c r="A39" s="17" t="s">
        <v>14</v>
      </c>
      <c r="B39" s="66"/>
      <c r="C39" s="68"/>
      <c r="D39" s="85">
        <f>D38</f>
        <v>215.35</v>
      </c>
      <c r="E39" s="15"/>
      <c r="F39" s="15"/>
      <c r="G39" s="17"/>
    </row>
    <row r="40" spans="1:7" x14ac:dyDescent="0.25">
      <c r="A40" s="24" t="s">
        <v>31</v>
      </c>
      <c r="B40" s="21">
        <v>14506572540</v>
      </c>
      <c r="C40" s="26" t="s">
        <v>24</v>
      </c>
      <c r="D40" s="88">
        <v>1146.6600000000001</v>
      </c>
      <c r="E40" s="22">
        <v>3238</v>
      </c>
      <c r="F40" s="22" t="s">
        <v>21</v>
      </c>
      <c r="G40" s="24" t="s">
        <v>72</v>
      </c>
    </row>
    <row r="41" spans="1:7" s="13" customFormat="1" x14ac:dyDescent="0.25">
      <c r="A41" s="18" t="s">
        <v>14</v>
      </c>
      <c r="B41" s="63"/>
      <c r="C41" s="69"/>
      <c r="D41" s="89">
        <f>D40</f>
        <v>1146.6600000000001</v>
      </c>
      <c r="E41" s="12"/>
      <c r="F41" s="12"/>
      <c r="G41" s="18"/>
    </row>
    <row r="42" spans="1:7" s="13" customFormat="1" x14ac:dyDescent="0.25">
      <c r="A42" s="24" t="s">
        <v>53</v>
      </c>
      <c r="B42" s="21">
        <v>82525874830</v>
      </c>
      <c r="C42" s="26" t="s">
        <v>24</v>
      </c>
      <c r="D42" s="88">
        <v>82.95</v>
      </c>
      <c r="E42" s="22">
        <v>3239</v>
      </c>
      <c r="F42" s="22" t="s">
        <v>47</v>
      </c>
      <c r="G42" s="49"/>
    </row>
    <row r="43" spans="1:7" s="13" customFormat="1" x14ac:dyDescent="0.25">
      <c r="A43" s="17" t="s">
        <v>14</v>
      </c>
      <c r="B43" s="66"/>
      <c r="C43" s="68"/>
      <c r="D43" s="85">
        <f>D42</f>
        <v>82.95</v>
      </c>
      <c r="E43" s="15"/>
      <c r="F43" s="15"/>
      <c r="G43" s="17"/>
    </row>
    <row r="44" spans="1:7" x14ac:dyDescent="0.25">
      <c r="A44" s="25" t="s">
        <v>54</v>
      </c>
      <c r="B44" s="63">
        <v>29955634590</v>
      </c>
      <c r="C44" s="27" t="s">
        <v>24</v>
      </c>
      <c r="D44" s="78">
        <f>17.02+156.06</f>
        <v>173.08</v>
      </c>
      <c r="E44" s="48">
        <v>3293</v>
      </c>
      <c r="F44" s="9" t="s">
        <v>56</v>
      </c>
      <c r="G44" s="9"/>
    </row>
    <row r="45" spans="1:7" x14ac:dyDescent="0.25">
      <c r="A45" s="17" t="s">
        <v>14</v>
      </c>
      <c r="B45" s="66"/>
      <c r="C45" s="57"/>
      <c r="D45" s="93">
        <f>D44</f>
        <v>173.08</v>
      </c>
      <c r="E45" s="54"/>
      <c r="F45" s="55"/>
      <c r="G45" s="55"/>
    </row>
    <row r="46" spans="1:7" x14ac:dyDescent="0.25">
      <c r="A46" s="24" t="s">
        <v>77</v>
      </c>
      <c r="B46">
        <v>41664839195</v>
      </c>
      <c r="C46" s="10" t="s">
        <v>78</v>
      </c>
      <c r="D46" s="94">
        <v>413.58</v>
      </c>
      <c r="E46" s="47">
        <v>3293</v>
      </c>
      <c r="F46" s="23" t="s">
        <v>56</v>
      </c>
      <c r="G46" s="24"/>
    </row>
    <row r="47" spans="1:7" x14ac:dyDescent="0.25">
      <c r="A47" s="17" t="s">
        <v>14</v>
      </c>
      <c r="B47" s="66"/>
      <c r="C47" s="57"/>
      <c r="D47" s="85">
        <f>D46</f>
        <v>413.58</v>
      </c>
      <c r="E47" s="54"/>
      <c r="F47" s="58"/>
      <c r="G47" s="53"/>
    </row>
    <row r="48" spans="1:7" x14ac:dyDescent="0.25">
      <c r="A48" s="24" t="s">
        <v>79</v>
      </c>
      <c r="B48">
        <v>53480223111</v>
      </c>
      <c r="C48" s="27" t="s">
        <v>24</v>
      </c>
      <c r="D48" s="94">
        <v>248.2</v>
      </c>
      <c r="E48" s="47">
        <v>3293</v>
      </c>
      <c r="F48" s="23" t="s">
        <v>56</v>
      </c>
      <c r="G48" s="24" t="s">
        <v>5</v>
      </c>
    </row>
    <row r="49" spans="1:7" x14ac:dyDescent="0.25">
      <c r="A49" s="17" t="s">
        <v>14</v>
      </c>
      <c r="B49" s="66"/>
      <c r="C49" s="57"/>
      <c r="D49" s="85">
        <f>D48</f>
        <v>248.2</v>
      </c>
      <c r="E49" s="58"/>
      <c r="F49" s="58"/>
      <c r="G49" s="53"/>
    </row>
    <row r="50" spans="1:7" x14ac:dyDescent="0.25">
      <c r="A50" s="25" t="s">
        <v>74</v>
      </c>
      <c r="B50">
        <v>29446181023</v>
      </c>
      <c r="C50" s="11" t="s">
        <v>81</v>
      </c>
      <c r="D50" s="98">
        <v>100</v>
      </c>
      <c r="E50" s="47">
        <v>3239</v>
      </c>
      <c r="F50" s="23" t="s">
        <v>47</v>
      </c>
      <c r="G50" s="24"/>
    </row>
    <row r="51" spans="1:7" x14ac:dyDescent="0.25">
      <c r="A51" s="17" t="s">
        <v>14</v>
      </c>
      <c r="B51" s="66"/>
      <c r="C51" s="57"/>
      <c r="D51" s="85">
        <f>D50</f>
        <v>100</v>
      </c>
      <c r="E51" s="58"/>
      <c r="F51" s="58"/>
      <c r="G51" s="53"/>
    </row>
    <row r="52" spans="1:7" x14ac:dyDescent="0.25">
      <c r="A52" s="25" t="s">
        <v>82</v>
      </c>
      <c r="B52">
        <v>85326711223</v>
      </c>
      <c r="C52" s="27" t="s">
        <v>24</v>
      </c>
      <c r="D52" s="94">
        <v>284.31</v>
      </c>
      <c r="E52" s="47">
        <v>3235</v>
      </c>
      <c r="F52" s="23" t="s">
        <v>90</v>
      </c>
      <c r="G52" s="24"/>
    </row>
    <row r="53" spans="1:7" x14ac:dyDescent="0.25">
      <c r="A53" s="25" t="s">
        <v>82</v>
      </c>
      <c r="B53">
        <v>85326711223</v>
      </c>
      <c r="C53" s="27" t="s">
        <v>24</v>
      </c>
      <c r="D53" s="78">
        <v>271.12</v>
      </c>
      <c r="E53" s="8">
        <v>3299</v>
      </c>
      <c r="F53" s="8" t="s">
        <v>91</v>
      </c>
      <c r="G53" s="25"/>
    </row>
    <row r="54" spans="1:7" x14ac:dyDescent="0.25">
      <c r="A54" s="17" t="s">
        <v>14</v>
      </c>
      <c r="B54" s="66"/>
      <c r="C54" s="57"/>
      <c r="D54" s="85">
        <f>D53+D52</f>
        <v>555.43000000000006</v>
      </c>
      <c r="E54" s="58"/>
      <c r="F54" s="58"/>
      <c r="G54" s="53"/>
    </row>
    <row r="55" spans="1:7" x14ac:dyDescent="0.25">
      <c r="A55" s="25" t="s">
        <v>75</v>
      </c>
      <c r="B55" s="63" t="s">
        <v>29</v>
      </c>
      <c r="C55" s="11" t="s">
        <v>83</v>
      </c>
      <c r="D55" s="97">
        <v>100</v>
      </c>
      <c r="E55" s="47">
        <v>3294</v>
      </c>
      <c r="F55" s="23" t="s">
        <v>92</v>
      </c>
      <c r="G55" s="24"/>
    </row>
    <row r="56" spans="1:7" x14ac:dyDescent="0.25">
      <c r="A56" s="17" t="s">
        <v>14</v>
      </c>
      <c r="B56" s="66"/>
      <c r="C56" s="57"/>
      <c r="D56" s="85">
        <f>D55</f>
        <v>100</v>
      </c>
      <c r="E56" s="58"/>
      <c r="F56" s="58"/>
      <c r="G56" s="53"/>
    </row>
    <row r="57" spans="1:7" x14ac:dyDescent="0.25">
      <c r="A57" s="25" t="s">
        <v>84</v>
      </c>
      <c r="B57">
        <v>63682958051</v>
      </c>
      <c r="C57" s="11" t="s">
        <v>85</v>
      </c>
      <c r="D57" s="94">
        <v>331.31</v>
      </c>
      <c r="E57" s="47">
        <v>4221</v>
      </c>
      <c r="F57" s="23" t="s">
        <v>93</v>
      </c>
      <c r="G57" s="25"/>
    </row>
    <row r="58" spans="1:7" x14ac:dyDescent="0.25">
      <c r="A58" s="17" t="s">
        <v>14</v>
      </c>
      <c r="B58" s="66"/>
      <c r="C58" s="57"/>
      <c r="D58" s="85">
        <f>D57</f>
        <v>331.31</v>
      </c>
      <c r="E58" s="8"/>
      <c r="F58" s="8"/>
      <c r="G58" s="25"/>
    </row>
    <row r="59" spans="1:7" x14ac:dyDescent="0.25">
      <c r="A59" s="24" t="s">
        <v>86</v>
      </c>
      <c r="B59">
        <v>73660371074</v>
      </c>
      <c r="C59" s="11" t="s">
        <v>85</v>
      </c>
      <c r="D59" s="95">
        <v>62.15</v>
      </c>
      <c r="E59" s="47">
        <v>3225</v>
      </c>
      <c r="F59" s="23" t="s">
        <v>94</v>
      </c>
      <c r="G59" s="24" t="s">
        <v>5</v>
      </c>
    </row>
    <row r="60" spans="1:7" x14ac:dyDescent="0.25">
      <c r="A60" s="11" t="s">
        <v>86</v>
      </c>
      <c r="B60">
        <v>73660371074</v>
      </c>
      <c r="C60" s="11" t="s">
        <v>85</v>
      </c>
      <c r="D60" s="97">
        <v>15</v>
      </c>
      <c r="E60" s="8">
        <v>3231</v>
      </c>
      <c r="F60" s="8" t="s">
        <v>95</v>
      </c>
      <c r="G60" s="25"/>
    </row>
    <row r="61" spans="1:7" x14ac:dyDescent="0.25">
      <c r="A61" s="17" t="s">
        <v>14</v>
      </c>
      <c r="B61" s="66"/>
      <c r="C61" s="57"/>
      <c r="D61" s="85">
        <f>D60+D59</f>
        <v>77.150000000000006</v>
      </c>
      <c r="E61" s="58"/>
      <c r="F61" s="58"/>
      <c r="G61" s="53"/>
    </row>
    <row r="62" spans="1:7" x14ac:dyDescent="0.25">
      <c r="A62" s="48" t="s">
        <v>67</v>
      </c>
      <c r="B62" s="99">
        <v>90633715804</v>
      </c>
      <c r="C62" s="27" t="s">
        <v>24</v>
      </c>
      <c r="D62" s="98">
        <v>5800</v>
      </c>
      <c r="E62" s="47">
        <v>3721</v>
      </c>
      <c r="F62" s="23" t="s">
        <v>58</v>
      </c>
      <c r="G62" s="24" t="s">
        <v>72</v>
      </c>
    </row>
    <row r="63" spans="1:7" x14ac:dyDescent="0.25">
      <c r="A63" s="14" t="s">
        <v>14</v>
      </c>
      <c r="B63" s="67"/>
      <c r="C63" s="57"/>
      <c r="D63" s="85">
        <f>D62</f>
        <v>5800</v>
      </c>
      <c r="E63" s="58"/>
      <c r="F63" s="58"/>
      <c r="G63" s="53"/>
    </row>
    <row r="64" spans="1:7" x14ac:dyDescent="0.25">
      <c r="A64" s="47" t="s">
        <v>55</v>
      </c>
      <c r="B64" s="64">
        <v>92963223473</v>
      </c>
      <c r="C64" s="26" t="s">
        <v>24</v>
      </c>
      <c r="D64" s="78">
        <v>216.92</v>
      </c>
      <c r="E64" s="8">
        <v>3431</v>
      </c>
      <c r="F64" s="8" t="s">
        <v>57</v>
      </c>
      <c r="G64" s="25"/>
    </row>
    <row r="65" spans="1:7" x14ac:dyDescent="0.25">
      <c r="A65" s="14" t="s">
        <v>14</v>
      </c>
      <c r="B65" s="67"/>
      <c r="C65" s="27"/>
      <c r="D65" s="89">
        <f>D64</f>
        <v>216.92</v>
      </c>
      <c r="E65" s="8"/>
      <c r="F65" s="8"/>
      <c r="G65" s="25"/>
    </row>
    <row r="66" spans="1:7" s="13" customFormat="1" x14ac:dyDescent="0.25">
      <c r="A66" s="24" t="s">
        <v>32</v>
      </c>
      <c r="B66" s="21">
        <v>18683136487</v>
      </c>
      <c r="C66" s="26" t="s">
        <v>24</v>
      </c>
      <c r="D66" s="88">
        <v>168</v>
      </c>
      <c r="E66" s="22">
        <v>3295</v>
      </c>
      <c r="F66" s="22" t="s">
        <v>23</v>
      </c>
      <c r="G66" s="49"/>
    </row>
    <row r="67" spans="1:7" s="13" customFormat="1" x14ac:dyDescent="0.25">
      <c r="A67" s="17" t="s">
        <v>14</v>
      </c>
      <c r="B67" s="66"/>
      <c r="C67" s="68"/>
      <c r="D67" s="85">
        <f>D66</f>
        <v>168</v>
      </c>
      <c r="E67" s="15"/>
      <c r="F67" s="15"/>
      <c r="G67" s="17"/>
    </row>
    <row r="68" spans="1:7" s="13" customFormat="1" x14ac:dyDescent="0.25">
      <c r="A68" s="24" t="s">
        <v>87</v>
      </c>
      <c r="B68">
        <v>5839680379</v>
      </c>
      <c r="C68" s="26" t="s">
        <v>24</v>
      </c>
      <c r="D68" s="88">
        <v>141.75</v>
      </c>
      <c r="E68" s="22">
        <v>3221</v>
      </c>
      <c r="F68" s="22" t="s">
        <v>89</v>
      </c>
      <c r="G68" s="24" t="s">
        <v>5</v>
      </c>
    </row>
    <row r="69" spans="1:7" s="13" customFormat="1" x14ac:dyDescent="0.25">
      <c r="A69" s="17" t="s">
        <v>14</v>
      </c>
      <c r="B69" s="67"/>
      <c r="C69" s="68"/>
      <c r="D69" s="83">
        <f>D68</f>
        <v>141.75</v>
      </c>
      <c r="E69" s="14"/>
      <c r="F69" s="15"/>
      <c r="G69" s="17"/>
    </row>
    <row r="70" spans="1:7" s="13" customFormat="1" x14ac:dyDescent="0.25">
      <c r="A70" s="47" t="s">
        <v>70</v>
      </c>
      <c r="B70" s="45">
        <v>89811416156</v>
      </c>
      <c r="C70" s="74" t="s">
        <v>24</v>
      </c>
      <c r="D70" s="88">
        <v>62.5</v>
      </c>
      <c r="E70" s="22">
        <v>3221</v>
      </c>
      <c r="F70" s="22" t="s">
        <v>89</v>
      </c>
      <c r="G70" s="24" t="s">
        <v>5</v>
      </c>
    </row>
    <row r="71" spans="1:7" s="13" customFormat="1" x14ac:dyDescent="0.25">
      <c r="A71" s="14" t="s">
        <v>14</v>
      </c>
      <c r="B71" s="56"/>
      <c r="C71" s="71"/>
      <c r="D71" s="83">
        <f>D70</f>
        <v>62.5</v>
      </c>
      <c r="E71" s="14"/>
      <c r="F71" s="15"/>
      <c r="G71" s="17"/>
    </row>
    <row r="72" spans="1:7" s="13" customFormat="1" x14ac:dyDescent="0.25">
      <c r="A72" s="22" t="s">
        <v>88</v>
      </c>
      <c r="B72" s="10">
        <v>46144176176</v>
      </c>
      <c r="C72" s="74" t="s">
        <v>24</v>
      </c>
      <c r="D72" s="88">
        <v>248.86</v>
      </c>
      <c r="E72" s="47">
        <v>3213</v>
      </c>
      <c r="F72" s="23" t="s">
        <v>96</v>
      </c>
      <c r="G72" s="24" t="s">
        <v>5</v>
      </c>
    </row>
    <row r="73" spans="1:7" s="13" customFormat="1" x14ac:dyDescent="0.25">
      <c r="A73" s="14" t="s">
        <v>14</v>
      </c>
      <c r="B73" s="56"/>
      <c r="C73" s="73"/>
      <c r="D73" s="85">
        <f>D72</f>
        <v>248.86</v>
      </c>
      <c r="E73" s="14"/>
      <c r="F73" s="16"/>
      <c r="G73" s="17"/>
    </row>
    <row r="74" spans="1:7" ht="29.25" customHeight="1" x14ac:dyDescent="0.25">
      <c r="A74" s="100" t="s">
        <v>33</v>
      </c>
      <c r="B74" s="100"/>
      <c r="C74" s="100"/>
      <c r="D74" s="80">
        <f>D8+D10+D12+D14+D16+D18+D20+D22+D26+D28+D30+D32+D35+D37+D39+D41+D43+D45+D47+D49+D51+D54+D56+D58+D61+D63+D65+D67+D69+D71+D73</f>
        <v>16271.970000000001</v>
      </c>
    </row>
  </sheetData>
  <autoFilter ref="E1:E74"/>
  <mergeCells count="6">
    <mergeCell ref="A74:C74"/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workbookViewId="0">
      <selection activeCell="E7" sqref="E7"/>
    </sheetView>
  </sheetViews>
  <sheetFormatPr defaultRowHeight="15" x14ac:dyDescent="0.25"/>
  <cols>
    <col min="1" max="1" width="71.7109375" customWidth="1"/>
    <col min="2" max="2" width="21.85546875" style="81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06" t="s">
        <v>2</v>
      </c>
      <c r="C1" s="106"/>
      <c r="D1" s="106"/>
      <c r="E1" s="106"/>
      <c r="F1" s="106"/>
    </row>
    <row r="2" spans="1:6" x14ac:dyDescent="0.25">
      <c r="A2" t="s">
        <v>1</v>
      </c>
      <c r="B2" s="107" t="s">
        <v>76</v>
      </c>
      <c r="C2" s="107"/>
      <c r="D2" s="107"/>
      <c r="E2" s="107"/>
      <c r="F2" s="107"/>
    </row>
    <row r="4" spans="1:6" x14ac:dyDescent="0.25">
      <c r="A4" t="s">
        <v>9</v>
      </c>
      <c r="B4" s="79" t="s">
        <v>11</v>
      </c>
    </row>
    <row r="6" spans="1:6" ht="31.5" customHeight="1" x14ac:dyDescent="0.25">
      <c r="A6" s="29" t="s">
        <v>3</v>
      </c>
      <c r="B6" s="37" t="s">
        <v>7</v>
      </c>
      <c r="C6" s="111" t="s">
        <v>8</v>
      </c>
      <c r="D6" s="112"/>
      <c r="E6" s="113" t="s">
        <v>46</v>
      </c>
    </row>
    <row r="7" spans="1:6" ht="15" customHeight="1" x14ac:dyDescent="0.25">
      <c r="A7" t="s">
        <v>80</v>
      </c>
      <c r="B7" s="114">
        <v>1027.6099999999999</v>
      </c>
      <c r="C7" s="48">
        <v>3239</v>
      </c>
      <c r="D7" s="22" t="s">
        <v>47</v>
      </c>
      <c r="E7" s="10" t="s">
        <v>98</v>
      </c>
    </row>
    <row r="8" spans="1:6" s="13" customFormat="1" x14ac:dyDescent="0.25">
      <c r="A8" s="14" t="s">
        <v>14</v>
      </c>
      <c r="B8" s="115">
        <f>B7</f>
        <v>1027.6099999999999</v>
      </c>
      <c r="C8" s="14"/>
      <c r="D8" s="15"/>
      <c r="E8" s="17"/>
    </row>
    <row r="9" spans="1:6" ht="30" customHeight="1" x14ac:dyDescent="0.25">
      <c r="A9" s="33" t="s">
        <v>34</v>
      </c>
      <c r="B9" s="39">
        <f>B8</f>
        <v>1027.6099999999999</v>
      </c>
    </row>
    <row r="10" spans="1:6" x14ac:dyDescent="0.25">
      <c r="B10" s="39"/>
    </row>
    <row r="11" spans="1:6" x14ac:dyDescent="0.25">
      <c r="B11" s="39"/>
    </row>
    <row r="12" spans="1:6" x14ac:dyDescent="0.25">
      <c r="B12" s="39"/>
    </row>
    <row r="13" spans="1:6" x14ac:dyDescent="0.25">
      <c r="B13" s="39"/>
    </row>
    <row r="14" spans="1:6" x14ac:dyDescent="0.25">
      <c r="B14" s="39"/>
    </row>
    <row r="15" spans="1:6" x14ac:dyDescent="0.25">
      <c r="B15" s="39"/>
    </row>
    <row r="16" spans="1:6" x14ac:dyDescent="0.25">
      <c r="B16" s="39"/>
    </row>
    <row r="17" spans="2:2" x14ac:dyDescent="0.25">
      <c r="B17" s="39"/>
    </row>
    <row r="18" spans="2:2" x14ac:dyDescent="0.25">
      <c r="B18" s="39"/>
    </row>
    <row r="19" spans="2:2" x14ac:dyDescent="0.25">
      <c r="B19" s="39"/>
    </row>
    <row r="20" spans="2:2" x14ac:dyDescent="0.25">
      <c r="B20" s="39"/>
    </row>
    <row r="21" spans="2:2" x14ac:dyDescent="0.25">
      <c r="B21" s="39"/>
    </row>
    <row r="22" spans="2:2" x14ac:dyDescent="0.25">
      <c r="B22" s="39"/>
    </row>
    <row r="23" spans="2:2" x14ac:dyDescent="0.25">
      <c r="B23" s="39"/>
    </row>
    <row r="24" spans="2:2" x14ac:dyDescent="0.25">
      <c r="B24" s="39"/>
    </row>
    <row r="25" spans="2:2" x14ac:dyDescent="0.25">
      <c r="B25" s="39"/>
    </row>
    <row r="26" spans="2:2" x14ac:dyDescent="0.25">
      <c r="B26" s="39"/>
    </row>
    <row r="27" spans="2:2" x14ac:dyDescent="0.25">
      <c r="B27" s="39"/>
    </row>
    <row r="28" spans="2:2" x14ac:dyDescent="0.25">
      <c r="B28" s="39"/>
    </row>
    <row r="29" spans="2:2" x14ac:dyDescent="0.25">
      <c r="B29" s="39"/>
    </row>
    <row r="30" spans="2:2" x14ac:dyDescent="0.25">
      <c r="B30" s="39"/>
    </row>
    <row r="31" spans="2:2" x14ac:dyDescent="0.25">
      <c r="B31" s="39"/>
    </row>
    <row r="32" spans="2:2" x14ac:dyDescent="0.25">
      <c r="B32" s="39"/>
    </row>
    <row r="33" spans="2:2" x14ac:dyDescent="0.25">
      <c r="B33" s="39"/>
    </row>
    <row r="34" spans="2:2" x14ac:dyDescent="0.25">
      <c r="B34" s="39"/>
    </row>
    <row r="35" spans="2:2" x14ac:dyDescent="0.25">
      <c r="B35" s="39"/>
    </row>
    <row r="36" spans="2:2" x14ac:dyDescent="0.25">
      <c r="B36" s="39"/>
    </row>
    <row r="37" spans="2:2" x14ac:dyDescent="0.25">
      <c r="B37" s="39"/>
    </row>
    <row r="38" spans="2:2" x14ac:dyDescent="0.25">
      <c r="B38" s="39"/>
    </row>
    <row r="39" spans="2:2" x14ac:dyDescent="0.25">
      <c r="B39" s="39"/>
    </row>
    <row r="40" spans="2:2" x14ac:dyDescent="0.25">
      <c r="B40" s="39"/>
    </row>
    <row r="41" spans="2:2" x14ac:dyDescent="0.25">
      <c r="B41" s="39"/>
    </row>
    <row r="42" spans="2:2" x14ac:dyDescent="0.25">
      <c r="B42" s="39"/>
    </row>
    <row r="43" spans="2:2" x14ac:dyDescent="0.25">
      <c r="B43" s="39"/>
    </row>
    <row r="44" spans="2:2" x14ac:dyDescent="0.25">
      <c r="B44" s="39"/>
    </row>
    <row r="45" spans="2:2" x14ac:dyDescent="0.25">
      <c r="B45" s="39"/>
    </row>
    <row r="46" spans="2:2" x14ac:dyDescent="0.25">
      <c r="B46" s="39"/>
    </row>
    <row r="47" spans="2:2" x14ac:dyDescent="0.25">
      <c r="B47" s="39"/>
    </row>
    <row r="48" spans="2:2" x14ac:dyDescent="0.25">
      <c r="B48" s="39"/>
    </row>
    <row r="49" spans="2:2" x14ac:dyDescent="0.25">
      <c r="B49" s="39"/>
    </row>
    <row r="50" spans="2:2" x14ac:dyDescent="0.25">
      <c r="B50" s="39"/>
    </row>
    <row r="51" spans="2:2" x14ac:dyDescent="0.25">
      <c r="B51" s="39"/>
    </row>
    <row r="52" spans="2:2" x14ac:dyDescent="0.25">
      <c r="B52" s="39"/>
    </row>
    <row r="53" spans="2:2" x14ac:dyDescent="0.25">
      <c r="B53" s="39"/>
    </row>
    <row r="54" spans="2:2" x14ac:dyDescent="0.25">
      <c r="B54" s="39"/>
    </row>
    <row r="55" spans="2:2" x14ac:dyDescent="0.25">
      <c r="B55" s="39"/>
    </row>
    <row r="56" spans="2:2" x14ac:dyDescent="0.25">
      <c r="B56" s="39"/>
    </row>
    <row r="57" spans="2:2" x14ac:dyDescent="0.25">
      <c r="B57" s="39"/>
    </row>
    <row r="58" spans="2:2" x14ac:dyDescent="0.25">
      <c r="B58" s="39"/>
    </row>
    <row r="59" spans="2:2" x14ac:dyDescent="0.25">
      <c r="B59" s="39"/>
    </row>
    <row r="60" spans="2:2" x14ac:dyDescent="0.25">
      <c r="B60" s="39"/>
    </row>
    <row r="61" spans="2:2" x14ac:dyDescent="0.25">
      <c r="B61" s="39"/>
    </row>
    <row r="62" spans="2:2" x14ac:dyDescent="0.25">
      <c r="B62" s="39"/>
    </row>
    <row r="63" spans="2:2" x14ac:dyDescent="0.25">
      <c r="B63" s="39"/>
    </row>
    <row r="64" spans="2:2" x14ac:dyDescent="0.25">
      <c r="B64" s="39"/>
    </row>
    <row r="65" spans="2:2" x14ac:dyDescent="0.25">
      <c r="B65" s="39"/>
    </row>
    <row r="66" spans="2:2" x14ac:dyDescent="0.25">
      <c r="B66" s="39"/>
    </row>
    <row r="67" spans="2:2" x14ac:dyDescent="0.25">
      <c r="B67" s="39"/>
    </row>
    <row r="68" spans="2:2" x14ac:dyDescent="0.25">
      <c r="B68" s="39"/>
    </row>
    <row r="69" spans="2:2" x14ac:dyDescent="0.25">
      <c r="B69" s="39"/>
    </row>
    <row r="70" spans="2:2" x14ac:dyDescent="0.25">
      <c r="B70" s="39"/>
    </row>
    <row r="71" spans="2:2" x14ac:dyDescent="0.25">
      <c r="B71" s="39"/>
    </row>
    <row r="72" spans="2:2" x14ac:dyDescent="0.25">
      <c r="B72" s="39"/>
    </row>
    <row r="73" spans="2:2" x14ac:dyDescent="0.25">
      <c r="B73" s="39"/>
    </row>
    <row r="74" spans="2:2" x14ac:dyDescent="0.25">
      <c r="B74" s="39"/>
    </row>
    <row r="75" spans="2:2" x14ac:dyDescent="0.25">
      <c r="B75" s="39"/>
    </row>
    <row r="76" spans="2:2" x14ac:dyDescent="0.25">
      <c r="B76" s="39"/>
    </row>
    <row r="77" spans="2:2" x14ac:dyDescent="0.25">
      <c r="B77" s="39"/>
    </row>
    <row r="78" spans="2:2" x14ac:dyDescent="0.25">
      <c r="B78" s="39"/>
    </row>
    <row r="79" spans="2:2" x14ac:dyDescent="0.25">
      <c r="B79" s="39"/>
    </row>
    <row r="80" spans="2:2" x14ac:dyDescent="0.25">
      <c r="B80" s="39"/>
    </row>
    <row r="81" spans="2:2" x14ac:dyDescent="0.25">
      <c r="B81" s="39"/>
    </row>
    <row r="82" spans="2:2" x14ac:dyDescent="0.25">
      <c r="B82" s="39"/>
    </row>
    <row r="83" spans="2:2" x14ac:dyDescent="0.25">
      <c r="B83" s="39"/>
    </row>
    <row r="84" spans="2:2" x14ac:dyDescent="0.25">
      <c r="B84" s="39"/>
    </row>
    <row r="85" spans="2:2" x14ac:dyDescent="0.25">
      <c r="B85" s="39"/>
    </row>
    <row r="86" spans="2:2" x14ac:dyDescent="0.25">
      <c r="B86" s="39"/>
    </row>
    <row r="87" spans="2:2" x14ac:dyDescent="0.25">
      <c r="B87" s="39"/>
    </row>
    <row r="88" spans="2:2" x14ac:dyDescent="0.25">
      <c r="B88" s="39"/>
    </row>
    <row r="89" spans="2:2" x14ac:dyDescent="0.25">
      <c r="B89" s="39"/>
    </row>
    <row r="90" spans="2:2" x14ac:dyDescent="0.25">
      <c r="B90" s="39"/>
    </row>
    <row r="91" spans="2:2" x14ac:dyDescent="0.25">
      <c r="B91" s="39"/>
    </row>
    <row r="92" spans="2:2" x14ac:dyDescent="0.25">
      <c r="B92" s="39"/>
    </row>
    <row r="93" spans="2:2" x14ac:dyDescent="0.25">
      <c r="B93" s="39"/>
    </row>
    <row r="94" spans="2:2" x14ac:dyDescent="0.25">
      <c r="B94" s="39"/>
    </row>
    <row r="95" spans="2:2" x14ac:dyDescent="0.25">
      <c r="B95" s="39"/>
    </row>
    <row r="96" spans="2:2" x14ac:dyDescent="0.25">
      <c r="B96" s="39"/>
    </row>
    <row r="97" spans="2:2" x14ac:dyDescent="0.25">
      <c r="B97" s="39"/>
    </row>
    <row r="98" spans="2:2" x14ac:dyDescent="0.25">
      <c r="B98" s="39"/>
    </row>
    <row r="99" spans="2:2" x14ac:dyDescent="0.25">
      <c r="B99" s="39"/>
    </row>
    <row r="100" spans="2:2" x14ac:dyDescent="0.25">
      <c r="B100" s="39"/>
    </row>
    <row r="101" spans="2:2" x14ac:dyDescent="0.25">
      <c r="B101" s="39"/>
    </row>
    <row r="102" spans="2:2" x14ac:dyDescent="0.25">
      <c r="B102" s="39"/>
    </row>
    <row r="103" spans="2:2" x14ac:dyDescent="0.25">
      <c r="B103" s="39"/>
    </row>
    <row r="104" spans="2:2" x14ac:dyDescent="0.25">
      <c r="B104" s="39"/>
    </row>
    <row r="105" spans="2:2" x14ac:dyDescent="0.25">
      <c r="B105" s="39"/>
    </row>
    <row r="106" spans="2:2" x14ac:dyDescent="0.25">
      <c r="B106" s="39"/>
    </row>
    <row r="107" spans="2:2" x14ac:dyDescent="0.25">
      <c r="B107" s="39"/>
    </row>
    <row r="108" spans="2:2" x14ac:dyDescent="0.25">
      <c r="B108" s="39"/>
    </row>
    <row r="109" spans="2:2" x14ac:dyDescent="0.25">
      <c r="B109" s="39"/>
    </row>
    <row r="110" spans="2:2" x14ac:dyDescent="0.25">
      <c r="B110" s="39"/>
    </row>
    <row r="111" spans="2:2" x14ac:dyDescent="0.25">
      <c r="B111" s="39"/>
    </row>
    <row r="112" spans="2:2" x14ac:dyDescent="0.25">
      <c r="B112" s="39"/>
    </row>
    <row r="113" spans="2:2" x14ac:dyDescent="0.25">
      <c r="B113" s="39"/>
    </row>
    <row r="114" spans="2:2" x14ac:dyDescent="0.25">
      <c r="B114" s="39"/>
    </row>
    <row r="115" spans="2:2" x14ac:dyDescent="0.25">
      <c r="B115" s="39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B3" sqref="B3"/>
    </sheetView>
  </sheetViews>
  <sheetFormatPr defaultRowHeight="15" x14ac:dyDescent="0.25"/>
  <cols>
    <col min="1" max="1" width="43.5703125" customWidth="1"/>
    <col min="2" max="2" width="21.42578125" style="39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106" t="s">
        <v>2</v>
      </c>
      <c r="C1" s="106"/>
      <c r="D1" s="106"/>
      <c r="E1" s="106"/>
    </row>
    <row r="2" spans="1:5" x14ac:dyDescent="0.25">
      <c r="A2" t="s">
        <v>1</v>
      </c>
      <c r="B2" s="107" t="s">
        <v>76</v>
      </c>
      <c r="C2" s="107"/>
      <c r="D2" s="107"/>
      <c r="E2" s="107"/>
    </row>
    <row r="4" spans="1:5" x14ac:dyDescent="0.25">
      <c r="A4" t="s">
        <v>9</v>
      </c>
      <c r="B4" s="38" t="s">
        <v>12</v>
      </c>
    </row>
    <row r="6" spans="1:5" ht="31.5" customHeight="1" x14ac:dyDescent="0.25">
      <c r="A6" s="32" t="s">
        <v>3</v>
      </c>
      <c r="B6" s="40" t="s">
        <v>7</v>
      </c>
      <c r="C6" s="108" t="s">
        <v>8</v>
      </c>
      <c r="D6" s="109"/>
    </row>
    <row r="7" spans="1:5" x14ac:dyDescent="0.25">
      <c r="A7" s="10" t="s">
        <v>36</v>
      </c>
      <c r="B7" s="41">
        <v>130837.85</v>
      </c>
      <c r="C7" s="19">
        <v>3111</v>
      </c>
      <c r="D7" s="20" t="s">
        <v>13</v>
      </c>
    </row>
    <row r="8" spans="1:5" s="13" customFormat="1" x14ac:dyDescent="0.25">
      <c r="A8" s="17" t="s">
        <v>14</v>
      </c>
      <c r="B8" s="42">
        <f>B7</f>
        <v>130837.85</v>
      </c>
      <c r="C8" s="15"/>
      <c r="D8" s="16"/>
    </row>
    <row r="9" spans="1:5" x14ac:dyDescent="0.25">
      <c r="A9" s="10" t="s">
        <v>36</v>
      </c>
      <c r="B9" s="41">
        <v>21588.26</v>
      </c>
      <c r="C9" s="31">
        <v>3132</v>
      </c>
      <c r="D9" s="20" t="s">
        <v>15</v>
      </c>
    </row>
    <row r="10" spans="1:5" s="13" customFormat="1" x14ac:dyDescent="0.25">
      <c r="A10" s="17" t="s">
        <v>14</v>
      </c>
      <c r="B10" s="59">
        <f>B9</f>
        <v>21588.26</v>
      </c>
      <c r="C10" s="14"/>
      <c r="D10" s="16"/>
    </row>
    <row r="11" spans="1:5" s="13" customFormat="1" hidden="1" x14ac:dyDescent="0.25">
      <c r="A11" s="11" t="s">
        <v>36</v>
      </c>
      <c r="B11" s="65" t="s">
        <v>5</v>
      </c>
      <c r="C11" s="3">
        <v>3121</v>
      </c>
      <c r="D11" s="4" t="s">
        <v>49</v>
      </c>
    </row>
    <row r="12" spans="1:5" s="13" customFormat="1" hidden="1" x14ac:dyDescent="0.25">
      <c r="A12" s="17" t="s">
        <v>14</v>
      </c>
      <c r="B12" s="59" t="str">
        <f>B11</f>
        <v xml:space="preserve"> </v>
      </c>
      <c r="C12" s="12"/>
      <c r="D12" s="51"/>
    </row>
    <row r="13" spans="1:5" s="13" customFormat="1" x14ac:dyDescent="0.25">
      <c r="A13" s="10" t="s">
        <v>36</v>
      </c>
      <c r="B13" s="41">
        <v>2100</v>
      </c>
      <c r="C13" s="31">
        <v>3121</v>
      </c>
      <c r="D13" s="20" t="s">
        <v>73</v>
      </c>
    </row>
    <row r="14" spans="1:5" s="13" customFormat="1" x14ac:dyDescent="0.25">
      <c r="A14" s="17" t="s">
        <v>14</v>
      </c>
      <c r="B14" s="59">
        <f>B13</f>
        <v>2100</v>
      </c>
      <c r="C14" s="12"/>
      <c r="D14" s="51"/>
    </row>
    <row r="15" spans="1:5" x14ac:dyDescent="0.25">
      <c r="A15" s="10" t="s">
        <v>36</v>
      </c>
      <c r="B15" s="41">
        <v>2100.4699999999998</v>
      </c>
      <c r="C15" s="19">
        <v>3211</v>
      </c>
      <c r="D15" s="20" t="s">
        <v>16</v>
      </c>
    </row>
    <row r="16" spans="1:5" s="13" customFormat="1" x14ac:dyDescent="0.25">
      <c r="A16" s="17" t="s">
        <v>14</v>
      </c>
      <c r="B16" s="42">
        <f>B15</f>
        <v>2100.4699999999998</v>
      </c>
      <c r="C16" s="15" t="s">
        <v>5</v>
      </c>
      <c r="D16" s="16" t="s">
        <v>5</v>
      </c>
    </row>
    <row r="17" spans="1:4" s="13" customFormat="1" x14ac:dyDescent="0.25">
      <c r="A17" s="10" t="s">
        <v>36</v>
      </c>
      <c r="B17" s="41">
        <v>2871.8</v>
      </c>
      <c r="C17" s="19">
        <v>3213</v>
      </c>
      <c r="D17" s="20" t="s">
        <v>71</v>
      </c>
    </row>
    <row r="18" spans="1:4" s="13" customFormat="1" x14ac:dyDescent="0.25">
      <c r="A18" s="17" t="s">
        <v>14</v>
      </c>
      <c r="B18" s="42">
        <f>B17</f>
        <v>2871.8</v>
      </c>
      <c r="C18" s="12"/>
      <c r="D18" s="51"/>
    </row>
    <row r="19" spans="1:4" x14ac:dyDescent="0.25">
      <c r="A19" s="10" t="s">
        <v>36</v>
      </c>
      <c r="B19" s="41">
        <v>1410.89</v>
      </c>
      <c r="C19" s="19">
        <v>3212</v>
      </c>
      <c r="D19" s="20" t="s">
        <v>17</v>
      </c>
    </row>
    <row r="20" spans="1:4" s="13" customFormat="1" x14ac:dyDescent="0.25">
      <c r="A20" s="17" t="s">
        <v>14</v>
      </c>
      <c r="B20" s="42">
        <f>B19</f>
        <v>1410.89</v>
      </c>
      <c r="C20" s="15"/>
      <c r="D20" s="16"/>
    </row>
    <row r="21" spans="1:4" s="13" customFormat="1" hidden="1" x14ac:dyDescent="0.25">
      <c r="A21" s="10" t="s">
        <v>36</v>
      </c>
      <c r="B21" s="41" t="s">
        <v>5</v>
      </c>
      <c r="C21" s="31">
        <v>3214</v>
      </c>
      <c r="D21" s="20" t="s">
        <v>50</v>
      </c>
    </row>
    <row r="22" spans="1:4" s="13" customFormat="1" hidden="1" x14ac:dyDescent="0.25">
      <c r="A22" s="17" t="s">
        <v>14</v>
      </c>
      <c r="B22" s="42" t="str">
        <f>B21</f>
        <v xml:space="preserve"> </v>
      </c>
      <c r="C22" s="14"/>
      <c r="D22" s="16"/>
    </row>
    <row r="23" spans="1:4" x14ac:dyDescent="0.25">
      <c r="A23" s="10" t="s">
        <v>36</v>
      </c>
      <c r="B23" s="41">
        <v>795.39</v>
      </c>
      <c r="C23" s="19">
        <v>3241</v>
      </c>
      <c r="D23" s="20" t="s">
        <v>22</v>
      </c>
    </row>
    <row r="24" spans="1:4" x14ac:dyDescent="0.25">
      <c r="A24" s="17" t="s">
        <v>14</v>
      </c>
      <c r="B24" s="42">
        <f>B23</f>
        <v>795.39</v>
      </c>
      <c r="C24" s="75"/>
      <c r="D24" s="76"/>
    </row>
    <row r="25" spans="1:4" ht="29.25" customHeight="1" x14ac:dyDescent="0.25">
      <c r="A25" s="35" t="s">
        <v>35</v>
      </c>
      <c r="B25" s="43">
        <f>B8+B10+B14+B16+B18+B20+B24</f>
        <v>161704.66000000003</v>
      </c>
    </row>
  </sheetData>
  <autoFilter ref="C1:C25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A14" sqref="A14"/>
    </sheetView>
  </sheetViews>
  <sheetFormatPr defaultRowHeight="15" x14ac:dyDescent="0.25"/>
  <cols>
    <col min="1" max="1" width="45.140625" customWidth="1"/>
    <col min="2" max="2" width="18.28515625" style="39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06" t="s">
        <v>2</v>
      </c>
      <c r="C1" s="106"/>
      <c r="D1" s="106"/>
    </row>
    <row r="2" spans="1:6" x14ac:dyDescent="0.25">
      <c r="A2" t="s">
        <v>1</v>
      </c>
      <c r="B2" s="110" t="s">
        <v>76</v>
      </c>
      <c r="C2" s="110"/>
      <c r="D2" s="110"/>
    </row>
    <row r="4" spans="1:6" x14ac:dyDescent="0.25">
      <c r="A4" t="s">
        <v>9</v>
      </c>
      <c r="B4" s="106" t="s">
        <v>38</v>
      </c>
      <c r="C4" s="106"/>
      <c r="D4" s="106"/>
    </row>
    <row r="5" spans="1:6" x14ac:dyDescent="0.25">
      <c r="C5" s="1"/>
    </row>
    <row r="6" spans="1:6" ht="29.25" customHeight="1" x14ac:dyDescent="0.25">
      <c r="A6" s="32" t="s">
        <v>3</v>
      </c>
      <c r="B6" s="40" t="s">
        <v>7</v>
      </c>
      <c r="C6" s="108" t="s">
        <v>8</v>
      </c>
      <c r="D6" s="109"/>
      <c r="E6" s="1" t="s">
        <v>5</v>
      </c>
      <c r="F6" s="1"/>
    </row>
    <row r="7" spans="1:6" x14ac:dyDescent="0.25">
      <c r="A7" s="31" t="s">
        <v>29</v>
      </c>
      <c r="B7" s="44" t="s">
        <v>29</v>
      </c>
      <c r="C7" s="19" t="s">
        <v>29</v>
      </c>
      <c r="D7" s="20"/>
    </row>
    <row r="8" spans="1:6" s="13" customFormat="1" x14ac:dyDescent="0.25">
      <c r="A8" s="14" t="s">
        <v>14</v>
      </c>
      <c r="B8" s="28" t="s">
        <v>29</v>
      </c>
      <c r="C8" s="15"/>
      <c r="D8" s="16"/>
    </row>
    <row r="9" spans="1:6" ht="29.25" customHeight="1" x14ac:dyDescent="0.25">
      <c r="A9" s="36" t="s">
        <v>37</v>
      </c>
      <c r="B9" s="34" t="s">
        <v>29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2024-12-06T09:11:36Z</dcterms:modified>
</cp:coreProperties>
</file>