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5\Objava informacija o trošenju sredstava\06-2025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OSOBE'!$E$1:$E$69</definedName>
    <definedName name="_xlnm._FilterDatabase" localSheetId="2" hidden="1">'Kat.2 FIZIČKE OSOBE'!$C$1:$C$31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D59" i="1"/>
  <c r="D12" i="1"/>
  <c r="D48" i="1"/>
  <c r="D46" i="1"/>
  <c r="D38" i="1"/>
  <c r="D34" i="1"/>
  <c r="D28" i="1"/>
  <c r="D53" i="1"/>
  <c r="B28" i="3"/>
  <c r="B18" i="3"/>
  <c r="B20" i="3"/>
  <c r="B8" i="2" l="1"/>
  <c r="B9" i="2" s="1"/>
  <c r="D29" i="1"/>
  <c r="D54" i="1"/>
  <c r="D36" i="1"/>
  <c r="D22" i="1"/>
  <c r="D69" i="1" l="1"/>
  <c r="D18" i="1" l="1"/>
  <c r="D16" i="1"/>
  <c r="B10" i="3"/>
  <c r="D56" i="1" l="1"/>
  <c r="D26" i="1"/>
  <c r="D65" i="1" l="1"/>
  <c r="D52" i="1"/>
  <c r="D71" i="1" s="1"/>
  <c r="D40" i="1"/>
  <c r="D24" i="1"/>
  <c r="D63" i="1" l="1"/>
  <c r="D61" i="1"/>
  <c r="D14" i="1" l="1"/>
  <c r="D50" i="1"/>
  <c r="D33" i="1" l="1"/>
  <c r="D10" i="1"/>
  <c r="D8" i="1"/>
  <c r="B30" i="3" l="1"/>
  <c r="B16" i="3"/>
  <c r="D67" i="1" l="1"/>
  <c r="D44" i="1"/>
  <c r="D42" i="1" l="1"/>
  <c r="B26" i="3" l="1"/>
  <c r="B22" i="3" l="1"/>
  <c r="B14" i="3"/>
  <c r="D31" i="1" l="1"/>
  <c r="B24" i="3" l="1"/>
  <c r="B12" i="3"/>
  <c r="B8" i="3" l="1"/>
</calcChain>
</file>

<file path=xl/sharedStrings.xml><?xml version="1.0" encoding="utf-8"?>
<sst xmlns="http://schemas.openxmlformats.org/spreadsheetml/2006/main" count="250" uniqueCount="93">
  <si>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</si>
  <si>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</si>
  <si>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</si>
  <si>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</si>
  <si>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</si>
  <si>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</si>
  <si>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</si>
  <si>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</si>
  <si>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</si>
  <si>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</si>
  <si>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</si>
  <si>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</si>
  <si>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</si>
  <si>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</si>
  <si>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</si>
  <si>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</si>
  <si>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</si>
  <si>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</si>
  <si>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</si>
  <si>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</si>
  <si>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</si>
  <si>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</si>
  <si>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</si>
  <si>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</si>
  <si>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</si>
  <si>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</si>
  <si>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</si>
  <si>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</si>
  <si>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</si>
  <si>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</si>
  <si>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</si>
  <si>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</si>
  <si>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</si>
  <si>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</si>
  <si>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</si>
  <si>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</si>
  <si>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</si>
  <si>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</si>
  <si>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</si>
  <si>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</si>
  <si>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</si>
  <si>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</si>
  <si>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</si>
  <si>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Napomena o mjestu troška</t>
  </si>
  <si>
    <t>Ostale usluge</t>
  </si>
  <si>
    <t xml:space="preserve"> Regres za godišnji odmor</t>
  </si>
  <si>
    <t>Loko vožnja</t>
  </si>
  <si>
    <t>Opskrba vodom</t>
  </si>
  <si>
    <t>ZITEL EURO CONTROL d.o.o.</t>
  </si>
  <si>
    <t>KONZUM d.d.</t>
  </si>
  <si>
    <t>Zagrebačka banka d.d.</t>
  </si>
  <si>
    <t>Reprezentacija</t>
  </si>
  <si>
    <t>Bankarske usluge i usluge platnog prometa</t>
  </si>
  <si>
    <t>Knjige</t>
  </si>
  <si>
    <t>HEP d.d.</t>
  </si>
  <si>
    <t>Uredski materijal i ostali materijalni rashodi</t>
  </si>
  <si>
    <t>Intelektualne i osobne usluge</t>
  </si>
  <si>
    <t>MLINAR pekarska industrija d.o.o.</t>
  </si>
  <si>
    <t xml:space="preserve"> Jubilarne nagrade</t>
  </si>
  <si>
    <t>GRADSKA PLINARA ZAGREB d.o.o.</t>
  </si>
  <si>
    <t>NARODNE NOVINE d.d.</t>
  </si>
  <si>
    <t>Pričuva</t>
  </si>
  <si>
    <t>ZAGREBAČKI HOLDING d.o.o.</t>
  </si>
  <si>
    <t>Zakupnine i najamnine</t>
  </si>
  <si>
    <t>FINA (Financijska agencija)</t>
  </si>
  <si>
    <t>Usluge promidžbe i informiranja</t>
  </si>
  <si>
    <t>Ostali nespomenuti rashodi poslovanja</t>
  </si>
  <si>
    <t>VODOOPSKRBA I ODVODNJA d.o.o.</t>
  </si>
  <si>
    <t>Licenca</t>
  </si>
  <si>
    <t>STUDENAC d.o.o.</t>
  </si>
  <si>
    <t>Omiš</t>
  </si>
  <si>
    <t>UPI-2M PLUS d.o.o.</t>
  </si>
  <si>
    <t>Programsko financiranje</t>
  </si>
  <si>
    <t>Novčane nagrade za radne rezultate</t>
  </si>
  <si>
    <t xml:space="preserve"> Naknada za novorođeno dijete</t>
  </si>
  <si>
    <t>Regres</t>
  </si>
  <si>
    <t>Ostale naknade troškova zaposlenima</t>
  </si>
  <si>
    <t>Anka Mišetić</t>
  </si>
  <si>
    <t>Open Project</t>
  </si>
  <si>
    <t>HT d.d. (Hrvatski Telekom d.d.)</t>
  </si>
  <si>
    <t>HARISSA d.o.o.</t>
  </si>
  <si>
    <t>ZVONA USLUGE d.o.o.</t>
  </si>
  <si>
    <t>ŠKOLSKE NOVINE d.o.o.</t>
  </si>
  <si>
    <t>dm-drogerie markt d.o.o.</t>
  </si>
  <si>
    <t>LIMES PLUS d.o.o.</t>
  </si>
  <si>
    <t>Arena Hospitality Group d.d.</t>
  </si>
  <si>
    <t>Pula</t>
  </si>
  <si>
    <t>Studentski centar u Zagrebu</t>
  </si>
  <si>
    <t>Njemačka</t>
  </si>
  <si>
    <t>SPEKTAR-PUTOVANJA d.o.o.</t>
  </si>
  <si>
    <t xml:space="preserve">  </t>
  </si>
  <si>
    <t>ISSP</t>
  </si>
  <si>
    <t>LIPANJ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</si>
</sst>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2" fontId="4" fillId="0" borderId="1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8" xfId="0" applyFont="1" applyBorder="1"/>
    <xf numFmtId="2" fontId="4" fillId="0" borderId="13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0" fillId="0" borderId="13" xfId="0" applyNumberFormat="1" applyBorder="1"/>
    <xf numFmtId="0" fontId="2" fillId="0" borderId="8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2" fontId="1" fillId="3" borderId="0" xfId="0" applyNumberFormat="1" applyFont="1" applyFill="1"/>
    <xf numFmtId="2" fontId="0" fillId="3" borderId="0" xfId="0" applyNumberFormat="1" applyFill="1"/>
    <xf numFmtId="0" fontId="4" fillId="0" borderId="5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2" fontId="2" fillId="0" borderId="13" xfId="0" applyNumberFormat="1" applyFont="1" applyBorder="1"/>
    <xf numFmtId="2" fontId="0" fillId="3" borderId="13" xfId="0" applyNumberFormat="1" applyFill="1" applyBorder="1"/>
    <xf numFmtId="2" fontId="2" fillId="3" borderId="0" xfId="0" applyNumberFormat="1" applyFont="1" applyFill="1" applyAlignment="1">
      <alignment horizontal="left"/>
    </xf>
    <xf numFmtId="2" fontId="2" fillId="3" borderId="12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right"/>
    </xf>
    <xf numFmtId="2" fontId="4" fillId="3" borderId="13" xfId="0" applyNumberFormat="1" applyFont="1" applyFill="1" applyBorder="1" applyAlignment="1">
      <alignment horizontal="right"/>
    </xf>
    <xf numFmtId="2" fontId="0" fillId="3" borderId="12" xfId="0" applyNumberFormat="1" applyFill="1" applyBorder="1"/>
    <xf numFmtId="2" fontId="0" fillId="3" borderId="2" xfId="0" applyNumberFormat="1" applyFill="1" applyBorder="1"/>
    <xf numFmtId="2" fontId="4" fillId="3" borderId="7" xfId="0" applyNumberFormat="1" applyFont="1" applyFill="1" applyBorder="1" applyAlignment="1">
      <alignment horizontal="right"/>
    </xf>
    <xf numFmtId="2" fontId="0" fillId="3" borderId="5" xfId="0" applyNumberFormat="1" applyFill="1" applyBorder="1"/>
    <xf numFmtId="2" fontId="2" fillId="3" borderId="0" xfId="0" applyNumberFormat="1" applyFont="1" applyFill="1" applyAlignment="1">
      <alignment horizontal="right"/>
    </xf>
    <xf numFmtId="0" fontId="0" fillId="0" borderId="14" xfId="0" applyBorder="1"/>
    <xf numFmtId="2" fontId="6" fillId="3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2" fontId="3" fillId="2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/>
    <xf numFmtId="2" fontId="4" fillId="3" borderId="7" xfId="0" applyNumberFormat="1" applyFont="1" applyFill="1" applyBorder="1"/>
    <xf numFmtId="0" fontId="3" fillId="0" borderId="0" xfId="0" applyFont="1" applyBorder="1" applyAlignment="1">
      <alignment horizontal="left"/>
    </xf>
    <xf numFmtId="2" fontId="2" fillId="3" borderId="0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2" fontId="0" fillId="3" borderId="4" xfId="0" applyNumberFormat="1" applyFill="1" applyBorder="1"/>
    <xf numFmtId="2" fontId="0" fillId="3" borderId="6" xfId="0" applyNumberFormat="1" applyFill="1" applyBorder="1"/>
    <xf numFmtId="2" fontId="4" fillId="3" borderId="9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/>
    </xf>
    <xf numFmtId="2" fontId="4" fillId="3" borderId="5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zoomScale="91" zoomScaleNormal="91" workbookViewId="0">
      <selection activeCell="B2" sqref="B2:F2"/>
    </sheetView>
  </sheetViews>
  <sheetFormatPr defaultRowHeight="15" x14ac:dyDescent="0.25"/>
  <cols>
    <col min="1" max="1" width="50.42578125" style="5" customWidth="1"/>
    <col min="2" max="2" width="18.140625" style="6" customWidth="1"/>
    <col min="3" max="3" width="36.5703125" style="7" customWidth="1"/>
    <col min="4" max="4" width="18.28515625" style="85" customWidth="1"/>
    <col min="5" max="5" width="13" style="5" customWidth="1"/>
    <col min="6" max="6" width="48.140625" style="5" customWidth="1"/>
    <col min="7" max="7" width="79" style="5" customWidth="1"/>
    <col min="8" max="16384" width="9.140625" style="5"/>
  </cols>
  <sheetData>
    <row r="1" spans="1:7" x14ac:dyDescent="0.25">
      <c r="A1" s="5" t="s">
        <v>0</v>
      </c>
      <c r="B1" s="101" t="s">
        <v>2</v>
      </c>
      <c r="C1" s="101"/>
      <c r="D1" s="101"/>
      <c r="E1" s="101"/>
      <c r="F1" s="101"/>
    </row>
    <row r="2" spans="1:7" x14ac:dyDescent="0.25">
      <c r="A2" s="5" t="s">
        <v>1</v>
      </c>
      <c r="B2" s="102" t="s">
        <v>92</v>
      </c>
      <c r="C2" s="102"/>
      <c r="D2" s="102"/>
      <c r="E2" s="102"/>
      <c r="F2" s="102"/>
    </row>
    <row r="3" spans="1:7" x14ac:dyDescent="0.25">
      <c r="A3" s="103"/>
      <c r="B3" s="103"/>
      <c r="C3" s="103"/>
      <c r="D3" s="103"/>
      <c r="E3" s="103"/>
      <c r="F3" s="103"/>
    </row>
    <row r="4" spans="1:7" x14ac:dyDescent="0.25">
      <c r="A4" s="5" t="s">
        <v>9</v>
      </c>
      <c r="B4" s="101" t="s">
        <v>10</v>
      </c>
      <c r="C4" s="101"/>
      <c r="D4" s="101"/>
      <c r="E4" s="101"/>
      <c r="F4" s="101"/>
    </row>
    <row r="5" spans="1:7" x14ac:dyDescent="0.25">
      <c r="D5" s="76"/>
      <c r="E5" s="7"/>
      <c r="F5" s="7"/>
    </row>
    <row r="6" spans="1:7" ht="29.25" customHeight="1" x14ac:dyDescent="0.25">
      <c r="A6" s="27" t="s">
        <v>3</v>
      </c>
      <c r="B6" s="28" t="s">
        <v>4</v>
      </c>
      <c r="C6" s="27" t="s">
        <v>6</v>
      </c>
      <c r="D6" s="89" t="s">
        <v>7</v>
      </c>
      <c r="E6" s="104" t="s">
        <v>8</v>
      </c>
      <c r="F6" s="105"/>
      <c r="G6" s="47" t="s">
        <v>43</v>
      </c>
    </row>
    <row r="7" spans="1:7" ht="16.5" customHeight="1" x14ac:dyDescent="0.25">
      <c r="A7" s="23" t="s">
        <v>54</v>
      </c>
      <c r="B7" s="6">
        <v>28921978587</v>
      </c>
      <c r="C7" s="25" t="s">
        <v>23</v>
      </c>
      <c r="D7" s="90">
        <v>8.27</v>
      </c>
      <c r="E7" s="44">
        <v>3223</v>
      </c>
      <c r="F7" s="22" t="s">
        <v>37</v>
      </c>
      <c r="G7" s="22" t="s">
        <v>5</v>
      </c>
    </row>
    <row r="8" spans="1:7" ht="15" customHeight="1" x14ac:dyDescent="0.25">
      <c r="A8" s="17" t="s">
        <v>14</v>
      </c>
      <c r="B8" s="56"/>
      <c r="C8" s="57"/>
      <c r="D8" s="91">
        <f>D7</f>
        <v>8.27</v>
      </c>
      <c r="E8" s="14"/>
      <c r="F8" s="16"/>
      <c r="G8" s="16"/>
    </row>
    <row r="9" spans="1:7" x14ac:dyDescent="0.25">
      <c r="A9" s="23" t="s">
        <v>59</v>
      </c>
      <c r="B9" s="6">
        <v>20985255037</v>
      </c>
      <c r="C9" s="25" t="s">
        <v>23</v>
      </c>
      <c r="D9" s="90">
        <v>1.4</v>
      </c>
      <c r="E9" s="44">
        <v>3223</v>
      </c>
      <c r="F9" s="22" t="s">
        <v>37</v>
      </c>
      <c r="G9" s="22"/>
    </row>
    <row r="10" spans="1:7" s="13" customFormat="1" x14ac:dyDescent="0.25">
      <c r="A10" s="17" t="s">
        <v>14</v>
      </c>
      <c r="B10" s="56"/>
      <c r="C10" s="57"/>
      <c r="D10" s="91">
        <f>D9</f>
        <v>1.4</v>
      </c>
      <c r="E10" s="14"/>
      <c r="F10" s="16"/>
      <c r="G10" s="16"/>
    </row>
    <row r="11" spans="1:7" s="13" customFormat="1" x14ac:dyDescent="0.25">
      <c r="A11" s="23" t="s">
        <v>79</v>
      </c>
      <c r="B11">
        <v>81793146560</v>
      </c>
      <c r="C11" s="25" t="s">
        <v>23</v>
      </c>
      <c r="D11" s="90">
        <v>262.77999999999997</v>
      </c>
      <c r="E11" s="44">
        <v>3231</v>
      </c>
      <c r="F11" s="22" t="s">
        <v>40</v>
      </c>
      <c r="G11" s="18"/>
    </row>
    <row r="12" spans="1:7" s="13" customFormat="1" x14ac:dyDescent="0.25">
      <c r="A12" s="17" t="s">
        <v>14</v>
      </c>
      <c r="B12" s="56"/>
      <c r="C12" s="57"/>
      <c r="D12" s="91">
        <f>D11</f>
        <v>262.77999999999997</v>
      </c>
      <c r="E12" s="14"/>
      <c r="F12" s="16"/>
      <c r="G12" s="18"/>
    </row>
    <row r="13" spans="1:7" x14ac:dyDescent="0.25">
      <c r="A13" s="29" t="s">
        <v>38</v>
      </c>
      <c r="B13" s="42">
        <v>87311810356</v>
      </c>
      <c r="C13" s="21" t="s">
        <v>39</v>
      </c>
      <c r="D13" s="77">
        <v>35.57</v>
      </c>
      <c r="E13" s="21">
        <v>3231</v>
      </c>
      <c r="F13" s="21" t="s">
        <v>40</v>
      </c>
      <c r="G13" s="23"/>
    </row>
    <row r="14" spans="1:7" s="13" customFormat="1" x14ac:dyDescent="0.25">
      <c r="A14" s="14" t="s">
        <v>14</v>
      </c>
      <c r="B14" s="50"/>
      <c r="C14" s="58"/>
      <c r="D14" s="78">
        <f>SUM(D13:D13)</f>
        <v>35.57</v>
      </c>
      <c r="E14" s="15"/>
      <c r="F14" s="15"/>
      <c r="G14" s="17"/>
    </row>
    <row r="15" spans="1:7" s="13" customFormat="1" x14ac:dyDescent="0.25">
      <c r="A15" s="2" t="s">
        <v>67</v>
      </c>
      <c r="B15" s="43">
        <v>83416546499</v>
      </c>
      <c r="C15" s="25" t="s">
        <v>23</v>
      </c>
      <c r="D15" s="80">
        <v>31.2</v>
      </c>
      <c r="E15" s="8">
        <v>3234</v>
      </c>
      <c r="F15" s="8" t="s">
        <v>47</v>
      </c>
      <c r="G15" s="18"/>
    </row>
    <row r="16" spans="1:7" s="13" customFormat="1" x14ac:dyDescent="0.25">
      <c r="A16" s="65" t="s">
        <v>14</v>
      </c>
      <c r="B16" s="43"/>
      <c r="C16" s="92"/>
      <c r="D16" s="80">
        <f>D15</f>
        <v>31.2</v>
      </c>
      <c r="E16" s="12"/>
      <c r="F16" s="12"/>
      <c r="G16" s="18"/>
    </row>
    <row r="17" spans="1:7" s="8" customFormat="1" x14ac:dyDescent="0.25">
      <c r="A17" s="44" t="s">
        <v>25</v>
      </c>
      <c r="B17" s="42">
        <v>85584865987</v>
      </c>
      <c r="C17" s="54" t="s">
        <v>23</v>
      </c>
      <c r="D17" s="77">
        <v>120.94</v>
      </c>
      <c r="E17" s="21">
        <v>3234</v>
      </c>
      <c r="F17" s="21" t="s">
        <v>18</v>
      </c>
      <c r="G17" s="23" t="s">
        <v>5</v>
      </c>
    </row>
    <row r="18" spans="1:7" s="12" customFormat="1" x14ac:dyDescent="0.25">
      <c r="A18" s="14" t="s">
        <v>14</v>
      </c>
      <c r="B18" s="50"/>
      <c r="C18" s="58"/>
      <c r="D18" s="78">
        <f>D17</f>
        <v>120.94</v>
      </c>
      <c r="E18" s="15"/>
      <c r="F18" s="15"/>
      <c r="G18" s="17"/>
    </row>
    <row r="19" spans="1:7" x14ac:dyDescent="0.25">
      <c r="A19" s="44" t="s">
        <v>27</v>
      </c>
      <c r="B19" s="42">
        <v>49894241709</v>
      </c>
      <c r="C19" s="54" t="s">
        <v>23</v>
      </c>
      <c r="D19" s="77">
        <v>165.03</v>
      </c>
      <c r="E19" s="21">
        <v>3223</v>
      </c>
      <c r="F19" s="21" t="s">
        <v>37</v>
      </c>
      <c r="G19" s="23" t="s">
        <v>5</v>
      </c>
    </row>
    <row r="20" spans="1:7" x14ac:dyDescent="0.25">
      <c r="A20" s="45" t="s">
        <v>27</v>
      </c>
      <c r="B20" s="43">
        <v>49894241709</v>
      </c>
      <c r="C20" s="53" t="s">
        <v>23</v>
      </c>
      <c r="D20" s="79">
        <v>192.5</v>
      </c>
      <c r="E20" s="8">
        <v>3234</v>
      </c>
      <c r="F20" s="8" t="s">
        <v>47</v>
      </c>
      <c r="G20" s="24"/>
    </row>
    <row r="21" spans="1:7" x14ac:dyDescent="0.25">
      <c r="A21" s="45" t="s">
        <v>27</v>
      </c>
      <c r="B21" s="43">
        <v>49894241709</v>
      </c>
      <c r="C21" s="53" t="s">
        <v>23</v>
      </c>
      <c r="D21" s="79">
        <v>3932.45</v>
      </c>
      <c r="E21" s="8">
        <v>3235</v>
      </c>
      <c r="F21" s="8" t="s">
        <v>19</v>
      </c>
      <c r="G21" s="24" t="s">
        <v>72</v>
      </c>
    </row>
    <row r="22" spans="1:7" s="13" customFormat="1" x14ac:dyDescent="0.25">
      <c r="A22" s="14" t="s">
        <v>14</v>
      </c>
      <c r="B22" s="50"/>
      <c r="C22" s="58"/>
      <c r="D22" s="78">
        <f>D19+D21+D20</f>
        <v>4289.9799999999996</v>
      </c>
      <c r="E22" s="15"/>
      <c r="F22" s="15"/>
      <c r="G22" s="17"/>
    </row>
    <row r="23" spans="1:7" x14ac:dyDescent="0.25">
      <c r="A23" s="23" t="s">
        <v>41</v>
      </c>
      <c r="B23" s="42">
        <v>61817894937</v>
      </c>
      <c r="C23" s="21" t="s">
        <v>23</v>
      </c>
      <c r="D23" s="77">
        <v>102.55</v>
      </c>
      <c r="E23" s="21">
        <v>3234</v>
      </c>
      <c r="F23" s="21" t="s">
        <v>42</v>
      </c>
      <c r="G23" s="23"/>
    </row>
    <row r="24" spans="1:7" s="13" customFormat="1" x14ac:dyDescent="0.25">
      <c r="A24" s="17" t="s">
        <v>14</v>
      </c>
      <c r="B24" s="50"/>
      <c r="C24" s="59"/>
      <c r="D24" s="78">
        <f>D23</f>
        <v>102.55</v>
      </c>
      <c r="E24" s="15"/>
      <c r="F24" s="15"/>
      <c r="G24" s="17"/>
    </row>
    <row r="25" spans="1:7" s="13" customFormat="1" x14ac:dyDescent="0.25">
      <c r="A25" s="23" t="s">
        <v>62</v>
      </c>
      <c r="B25" s="10">
        <v>85584865987</v>
      </c>
      <c r="C25" s="21" t="s">
        <v>23</v>
      </c>
      <c r="D25" s="77">
        <v>125.73</v>
      </c>
      <c r="E25" s="44">
        <v>3234</v>
      </c>
      <c r="F25" s="21" t="s">
        <v>61</v>
      </c>
      <c r="G25" s="46"/>
    </row>
    <row r="26" spans="1:7" s="13" customFormat="1" x14ac:dyDescent="0.25">
      <c r="A26" s="14" t="s">
        <v>14</v>
      </c>
      <c r="B26" s="43"/>
      <c r="C26" s="58"/>
      <c r="D26" s="78">
        <f>D25</f>
        <v>125.73</v>
      </c>
      <c r="E26" s="65"/>
      <c r="F26" s="12"/>
      <c r="G26" s="17"/>
    </row>
    <row r="27" spans="1:7" s="13" customFormat="1" x14ac:dyDescent="0.25">
      <c r="A27" s="45" t="s">
        <v>26</v>
      </c>
      <c r="B27" s="42">
        <v>10009650154</v>
      </c>
      <c r="C27" s="9" t="s">
        <v>24</v>
      </c>
      <c r="D27" s="93">
        <v>178.09</v>
      </c>
      <c r="E27" s="44">
        <v>3235</v>
      </c>
      <c r="F27" s="22" t="s">
        <v>63</v>
      </c>
      <c r="G27" s="48"/>
    </row>
    <row r="28" spans="1:7" s="13" customFormat="1" x14ac:dyDescent="0.25">
      <c r="A28" s="45" t="s">
        <v>26</v>
      </c>
      <c r="B28" s="43">
        <v>10009650154</v>
      </c>
      <c r="C28" s="9" t="s">
        <v>24</v>
      </c>
      <c r="D28" s="93">
        <f>6.6+6.6</f>
        <v>13.2</v>
      </c>
      <c r="E28" s="45">
        <v>3239</v>
      </c>
      <c r="F28" s="9" t="s">
        <v>44</v>
      </c>
      <c r="G28" s="48"/>
    </row>
    <row r="29" spans="1:7" s="13" customFormat="1" x14ac:dyDescent="0.25">
      <c r="A29" s="14" t="s">
        <v>14</v>
      </c>
      <c r="B29" s="50"/>
      <c r="C29" s="59"/>
      <c r="D29" s="94">
        <f>D28+D27</f>
        <v>191.29</v>
      </c>
      <c r="E29" s="14"/>
      <c r="F29" s="16"/>
      <c r="G29" s="16"/>
    </row>
    <row r="30" spans="1:7" x14ac:dyDescent="0.25">
      <c r="A30" s="44" t="s">
        <v>29</v>
      </c>
      <c r="B30" s="43">
        <v>14506572540</v>
      </c>
      <c r="C30" s="60" t="s">
        <v>23</v>
      </c>
      <c r="D30" s="77">
        <v>1194.06</v>
      </c>
      <c r="E30" s="8">
        <v>3238</v>
      </c>
      <c r="F30" s="8" t="s">
        <v>20</v>
      </c>
      <c r="G30" s="23" t="s">
        <v>72</v>
      </c>
    </row>
    <row r="31" spans="1:7" s="13" customFormat="1" x14ac:dyDescent="0.25">
      <c r="A31" s="65" t="s">
        <v>14</v>
      </c>
      <c r="B31" s="43"/>
      <c r="C31" s="115"/>
      <c r="D31" s="80">
        <f>D30</f>
        <v>1194.06</v>
      </c>
      <c r="E31" s="12"/>
      <c r="F31" s="12"/>
      <c r="G31" s="18"/>
    </row>
    <row r="32" spans="1:7" s="13" customFormat="1" x14ac:dyDescent="0.25">
      <c r="A32" s="44" t="s">
        <v>48</v>
      </c>
      <c r="B32" s="42">
        <v>82525874830</v>
      </c>
      <c r="C32" s="60" t="s">
        <v>23</v>
      </c>
      <c r="D32" s="77">
        <v>82.95</v>
      </c>
      <c r="E32" s="21">
        <v>3239</v>
      </c>
      <c r="F32" s="21" t="s">
        <v>44</v>
      </c>
      <c r="G32" s="46"/>
    </row>
    <row r="33" spans="1:7" s="13" customFormat="1" x14ac:dyDescent="0.25">
      <c r="A33" s="65" t="s">
        <v>14</v>
      </c>
      <c r="B33" s="43"/>
      <c r="C33" s="115"/>
      <c r="D33" s="80">
        <f>D32</f>
        <v>82.95</v>
      </c>
      <c r="E33" s="12"/>
      <c r="F33" s="12"/>
      <c r="G33" s="18"/>
    </row>
    <row r="34" spans="1:7" ht="17.25" customHeight="1" x14ac:dyDescent="0.25">
      <c r="A34" s="44" t="s">
        <v>49</v>
      </c>
      <c r="B34" s="42">
        <v>29955634590</v>
      </c>
      <c r="C34" s="60" t="s">
        <v>23</v>
      </c>
      <c r="D34" s="96">
        <f>14.05+17.66</f>
        <v>31.71</v>
      </c>
      <c r="E34" s="21">
        <v>3293</v>
      </c>
      <c r="F34" s="21" t="s">
        <v>51</v>
      </c>
      <c r="G34" s="70" t="s">
        <v>5</v>
      </c>
    </row>
    <row r="35" spans="1:7" ht="17.25" customHeight="1" x14ac:dyDescent="0.25">
      <c r="A35" s="45" t="s">
        <v>49</v>
      </c>
      <c r="B35" s="43">
        <v>29955634590</v>
      </c>
      <c r="C35" s="99" t="s">
        <v>23</v>
      </c>
      <c r="D35" s="97">
        <v>1000</v>
      </c>
      <c r="E35" s="45">
        <v>3299</v>
      </c>
      <c r="F35" s="8" t="s">
        <v>66</v>
      </c>
      <c r="G35" s="24" t="s">
        <v>72</v>
      </c>
    </row>
    <row r="36" spans="1:7" x14ac:dyDescent="0.25">
      <c r="A36" s="14" t="s">
        <v>14</v>
      </c>
      <c r="B36" s="50"/>
      <c r="C36" s="67"/>
      <c r="D36" s="98">
        <f>D35+D34</f>
        <v>1031.71</v>
      </c>
      <c r="E36" s="51"/>
      <c r="F36" s="51"/>
      <c r="G36" s="49"/>
    </row>
    <row r="37" spans="1:7" x14ac:dyDescent="0.25">
      <c r="A37" s="45" t="s">
        <v>80</v>
      </c>
      <c r="B37" s="42">
        <v>38227622392</v>
      </c>
      <c r="C37" s="99" t="s">
        <v>23</v>
      </c>
      <c r="D37" s="81">
        <v>90.47</v>
      </c>
      <c r="E37" s="21">
        <v>3293</v>
      </c>
      <c r="F37" s="21" t="s">
        <v>51</v>
      </c>
      <c r="G37" s="24"/>
    </row>
    <row r="38" spans="1:7" x14ac:dyDescent="0.25">
      <c r="A38" s="14" t="s">
        <v>14</v>
      </c>
      <c r="B38" s="50"/>
      <c r="C38" s="66"/>
      <c r="D38" s="78">
        <f>D37</f>
        <v>90.47</v>
      </c>
      <c r="E38" s="51"/>
      <c r="F38" s="51"/>
      <c r="G38" s="24"/>
    </row>
    <row r="39" spans="1:7" x14ac:dyDescent="0.25">
      <c r="A39" s="45" t="s">
        <v>81</v>
      </c>
      <c r="B39" s="42">
        <v>99421577215</v>
      </c>
      <c r="C39" s="99" t="s">
        <v>23</v>
      </c>
      <c r="D39" s="81">
        <v>277</v>
      </c>
      <c r="E39" s="21">
        <v>3293</v>
      </c>
      <c r="F39" s="21" t="s">
        <v>51</v>
      </c>
      <c r="G39" s="23"/>
    </row>
    <row r="40" spans="1:7" x14ac:dyDescent="0.25">
      <c r="A40" s="14" t="s">
        <v>14</v>
      </c>
      <c r="B40" s="50"/>
      <c r="C40" s="66"/>
      <c r="D40" s="78">
        <f>D39</f>
        <v>277</v>
      </c>
      <c r="E40" s="51"/>
      <c r="F40" s="51"/>
      <c r="G40" s="49"/>
    </row>
    <row r="41" spans="1:7" x14ac:dyDescent="0.25">
      <c r="A41" s="45" t="s">
        <v>89</v>
      </c>
      <c r="B41" s="42">
        <v>39672837472</v>
      </c>
      <c r="C41" s="54" t="s">
        <v>23</v>
      </c>
      <c r="D41" s="75">
        <v>240</v>
      </c>
      <c r="E41" s="21">
        <v>3293</v>
      </c>
      <c r="F41" s="21" t="s">
        <v>51</v>
      </c>
      <c r="G41" s="24" t="s">
        <v>5</v>
      </c>
    </row>
    <row r="42" spans="1:7" x14ac:dyDescent="0.25">
      <c r="A42" s="14" t="s">
        <v>14</v>
      </c>
      <c r="B42" s="50"/>
      <c r="C42" s="67"/>
      <c r="D42" s="78">
        <f>D41</f>
        <v>240</v>
      </c>
      <c r="E42" s="51"/>
      <c r="F42" s="51"/>
      <c r="G42" s="49"/>
    </row>
    <row r="43" spans="1:7" x14ac:dyDescent="0.25">
      <c r="A43" s="45" t="s">
        <v>57</v>
      </c>
      <c r="B43" s="10">
        <v>62296711978</v>
      </c>
      <c r="C43" s="53" t="s">
        <v>23</v>
      </c>
      <c r="D43" s="81">
        <v>23.4</v>
      </c>
      <c r="E43" s="44">
        <v>3293</v>
      </c>
      <c r="F43" s="22" t="s">
        <v>51</v>
      </c>
      <c r="G43" s="23"/>
    </row>
    <row r="44" spans="1:7" x14ac:dyDescent="0.25">
      <c r="A44" s="14" t="s">
        <v>14</v>
      </c>
      <c r="B44" s="50"/>
      <c r="C44" s="67"/>
      <c r="D44" s="78">
        <f>D43</f>
        <v>23.4</v>
      </c>
      <c r="E44" s="51"/>
      <c r="F44" s="51"/>
      <c r="G44" s="49"/>
    </row>
    <row r="45" spans="1:7" x14ac:dyDescent="0.25">
      <c r="A45" s="45" t="s">
        <v>64</v>
      </c>
      <c r="B45" s="10">
        <v>85821130368</v>
      </c>
      <c r="C45" s="53" t="s">
        <v>23</v>
      </c>
      <c r="D45" s="81">
        <v>1.91</v>
      </c>
      <c r="E45" s="44">
        <v>3238</v>
      </c>
      <c r="F45" s="22" t="s">
        <v>20</v>
      </c>
      <c r="G45" s="23"/>
    </row>
    <row r="46" spans="1:7" x14ac:dyDescent="0.25">
      <c r="A46" s="14" t="s">
        <v>14</v>
      </c>
      <c r="B46" s="50"/>
      <c r="C46" s="67"/>
      <c r="D46" s="78">
        <f>D45</f>
        <v>1.91</v>
      </c>
      <c r="E46" s="51"/>
      <c r="F46" s="51"/>
      <c r="G46" s="49"/>
    </row>
    <row r="47" spans="1:7" x14ac:dyDescent="0.25">
      <c r="A47" s="45" t="s">
        <v>60</v>
      </c>
      <c r="B47" s="11">
        <v>64546066176</v>
      </c>
      <c r="C47" s="99" t="s">
        <v>23</v>
      </c>
      <c r="D47" s="97">
        <v>480</v>
      </c>
      <c r="E47" s="8">
        <v>3233</v>
      </c>
      <c r="F47" s="8" t="s">
        <v>65</v>
      </c>
      <c r="G47" s="24" t="s">
        <v>90</v>
      </c>
    </row>
    <row r="48" spans="1:7" x14ac:dyDescent="0.25">
      <c r="A48" s="14" t="s">
        <v>14</v>
      </c>
      <c r="B48" s="50"/>
      <c r="C48" s="67"/>
      <c r="D48" s="98">
        <f>D47</f>
        <v>480</v>
      </c>
      <c r="E48" s="51"/>
      <c r="F48" s="51"/>
      <c r="G48" s="49"/>
    </row>
    <row r="49" spans="1:7" x14ac:dyDescent="0.25">
      <c r="A49" s="45" t="s">
        <v>69</v>
      </c>
      <c r="B49" s="11">
        <v>2023029348</v>
      </c>
      <c r="C49" t="s">
        <v>70</v>
      </c>
      <c r="D49" s="82">
        <v>15.89</v>
      </c>
      <c r="E49" s="44">
        <v>3293</v>
      </c>
      <c r="F49" s="22" t="s">
        <v>51</v>
      </c>
      <c r="G49" s="24" t="s">
        <v>5</v>
      </c>
    </row>
    <row r="50" spans="1:7" x14ac:dyDescent="0.25">
      <c r="A50" s="14" t="s">
        <v>14</v>
      </c>
      <c r="B50" s="50"/>
      <c r="C50" s="66"/>
      <c r="D50" s="83">
        <f>D49</f>
        <v>15.89</v>
      </c>
      <c r="E50" s="69"/>
      <c r="F50" s="68"/>
      <c r="G50" s="24"/>
    </row>
    <row r="51" spans="1:7" x14ac:dyDescent="0.25">
      <c r="A51" s="44" t="s">
        <v>82</v>
      </c>
      <c r="B51" s="11">
        <v>24796394086</v>
      </c>
      <c r="C51" s="54" t="s">
        <v>23</v>
      </c>
      <c r="D51" s="82">
        <v>55</v>
      </c>
      <c r="E51" s="45">
        <v>3221</v>
      </c>
      <c r="F51" s="9" t="s">
        <v>55</v>
      </c>
      <c r="G51" s="22"/>
    </row>
    <row r="52" spans="1:7" x14ac:dyDescent="0.25">
      <c r="A52" s="14" t="s">
        <v>14</v>
      </c>
      <c r="B52" s="71"/>
      <c r="C52" s="66"/>
      <c r="D52" s="83">
        <f>D51</f>
        <v>55</v>
      </c>
      <c r="E52" s="69"/>
      <c r="F52" s="68"/>
      <c r="G52" s="68"/>
    </row>
    <row r="53" spans="1:7" x14ac:dyDescent="0.25">
      <c r="A53" s="44" t="s">
        <v>83</v>
      </c>
      <c r="B53" s="11">
        <v>94124811986</v>
      </c>
      <c r="C53" s="54" t="s">
        <v>23</v>
      </c>
      <c r="D53" s="84">
        <f>235.35+84.53</f>
        <v>319.88</v>
      </c>
      <c r="E53" s="45">
        <v>3221</v>
      </c>
      <c r="F53" s="9" t="s">
        <v>55</v>
      </c>
      <c r="G53" s="23"/>
    </row>
    <row r="54" spans="1:7" x14ac:dyDescent="0.25">
      <c r="A54" s="14" t="s">
        <v>14</v>
      </c>
      <c r="B54" s="50"/>
      <c r="C54" s="66"/>
      <c r="D54" s="100">
        <f>D53</f>
        <v>319.88</v>
      </c>
      <c r="E54" s="69"/>
      <c r="F54" s="51"/>
      <c r="G54" s="49"/>
    </row>
    <row r="55" spans="1:7" x14ac:dyDescent="0.25">
      <c r="A55" s="44" t="s">
        <v>84</v>
      </c>
      <c r="B55" s="11">
        <v>57560191883</v>
      </c>
      <c r="C55" s="60" t="s">
        <v>23</v>
      </c>
      <c r="D55" s="81">
        <v>219.51</v>
      </c>
      <c r="E55" s="45">
        <v>3221</v>
      </c>
      <c r="F55" s="9" t="s">
        <v>55</v>
      </c>
      <c r="G55" s="23" t="s">
        <v>5</v>
      </c>
    </row>
    <row r="56" spans="1:7" x14ac:dyDescent="0.25">
      <c r="A56" s="14" t="s">
        <v>14</v>
      </c>
      <c r="B56" s="50"/>
      <c r="C56" s="67"/>
      <c r="D56" s="94">
        <f>D55</f>
        <v>219.51</v>
      </c>
      <c r="E56" s="69"/>
      <c r="F56" s="9"/>
      <c r="G56" s="24"/>
    </row>
    <row r="57" spans="1:7" x14ac:dyDescent="0.25">
      <c r="A57" s="45" t="s">
        <v>85</v>
      </c>
      <c r="B57" s="11">
        <v>47625429199</v>
      </c>
      <c r="C57" t="s">
        <v>86</v>
      </c>
      <c r="D57" s="77">
        <v>400</v>
      </c>
      <c r="E57" s="44">
        <v>3235</v>
      </c>
      <c r="F57" s="22" t="s">
        <v>63</v>
      </c>
      <c r="G57" s="70" t="s">
        <v>5</v>
      </c>
    </row>
    <row r="58" spans="1:7" x14ac:dyDescent="0.25">
      <c r="A58" t="s">
        <v>85</v>
      </c>
      <c r="B58" s="11">
        <v>47625429199</v>
      </c>
      <c r="C58" t="s">
        <v>86</v>
      </c>
      <c r="D58" s="79">
        <v>16464.2</v>
      </c>
      <c r="E58" s="45">
        <v>3299</v>
      </c>
      <c r="F58" s="9" t="s">
        <v>66</v>
      </c>
      <c r="G58" s="24" t="s">
        <v>91</v>
      </c>
    </row>
    <row r="59" spans="1:7" x14ac:dyDescent="0.25">
      <c r="A59" s="14" t="s">
        <v>14</v>
      </c>
      <c r="B59" s="50" t="s">
        <v>5</v>
      </c>
      <c r="C59" s="58" t="s">
        <v>5</v>
      </c>
      <c r="D59" s="78">
        <f>D58+D57</f>
        <v>16864.2</v>
      </c>
      <c r="E59" s="14" t="s">
        <v>5</v>
      </c>
      <c r="F59" s="16" t="s">
        <v>5</v>
      </c>
      <c r="G59" s="49"/>
    </row>
    <row r="60" spans="1:7" x14ac:dyDescent="0.25">
      <c r="A60" s="45" t="s">
        <v>87</v>
      </c>
      <c r="B60" s="11">
        <v>22597784145</v>
      </c>
      <c r="C60" s="96" t="s">
        <v>23</v>
      </c>
      <c r="D60" s="75">
        <v>267.87</v>
      </c>
      <c r="E60" s="45">
        <v>3237</v>
      </c>
      <c r="F60" s="9" t="s">
        <v>56</v>
      </c>
      <c r="G60" s="24"/>
    </row>
    <row r="61" spans="1:7" x14ac:dyDescent="0.25">
      <c r="A61" s="14" t="s">
        <v>14</v>
      </c>
      <c r="B61" s="50"/>
      <c r="C61" s="66"/>
      <c r="D61" s="78">
        <f>D60</f>
        <v>267.87</v>
      </c>
      <c r="E61" s="51"/>
      <c r="F61" s="51"/>
      <c r="G61" s="49"/>
    </row>
    <row r="62" spans="1:7" x14ac:dyDescent="0.25">
      <c r="A62" s="44" t="s">
        <v>78</v>
      </c>
      <c r="B62" s="95" t="s">
        <v>28</v>
      </c>
      <c r="C62" t="s">
        <v>88</v>
      </c>
      <c r="D62" s="75">
        <v>6359.06</v>
      </c>
      <c r="E62" s="45">
        <v>4123</v>
      </c>
      <c r="F62" s="9" t="s">
        <v>68</v>
      </c>
      <c r="G62" s="24" t="s">
        <v>72</v>
      </c>
    </row>
    <row r="63" spans="1:7" x14ac:dyDescent="0.25">
      <c r="A63" s="14" t="s">
        <v>14</v>
      </c>
      <c r="B63" s="50"/>
      <c r="C63" s="66"/>
      <c r="D63" s="78">
        <f>D62</f>
        <v>6359.06</v>
      </c>
      <c r="E63" s="51"/>
      <c r="F63" s="51"/>
      <c r="G63" s="24"/>
    </row>
    <row r="64" spans="1:7" x14ac:dyDescent="0.25">
      <c r="A64" s="44" t="s">
        <v>50</v>
      </c>
      <c r="B64" s="42">
        <v>92963223473</v>
      </c>
      <c r="C64" s="54" t="s">
        <v>23</v>
      </c>
      <c r="D64" s="81">
        <v>106.04</v>
      </c>
      <c r="E64" s="8">
        <v>3431</v>
      </c>
      <c r="F64" s="8" t="s">
        <v>52</v>
      </c>
      <c r="G64" s="23"/>
    </row>
    <row r="65" spans="1:7" x14ac:dyDescent="0.25">
      <c r="A65" s="14" t="s">
        <v>14</v>
      </c>
      <c r="B65" s="50"/>
      <c r="C65" s="66"/>
      <c r="D65" s="78">
        <f>D64</f>
        <v>106.04</v>
      </c>
      <c r="E65" s="51"/>
      <c r="F65" s="51"/>
      <c r="G65" s="49"/>
    </row>
    <row r="66" spans="1:7" s="13" customFormat="1" x14ac:dyDescent="0.25">
      <c r="A66" s="44" t="s">
        <v>30</v>
      </c>
      <c r="B66" s="72">
        <v>18683136487</v>
      </c>
      <c r="C66" s="60" t="s">
        <v>23</v>
      </c>
      <c r="D66" s="77">
        <v>194</v>
      </c>
      <c r="E66" s="21">
        <v>3295</v>
      </c>
      <c r="F66" s="21" t="s">
        <v>22</v>
      </c>
      <c r="G66" s="46"/>
    </row>
    <row r="67" spans="1:7" s="13" customFormat="1" x14ac:dyDescent="0.25">
      <c r="A67" s="14" t="s">
        <v>14</v>
      </c>
      <c r="B67" s="73"/>
      <c r="C67" s="59"/>
      <c r="D67" s="78">
        <f>D66</f>
        <v>194</v>
      </c>
      <c r="E67" s="15"/>
      <c r="F67" s="15"/>
      <c r="G67" s="17"/>
    </row>
    <row r="68" spans="1:7" s="13" customFormat="1" x14ac:dyDescent="0.25">
      <c r="A68" s="44" t="s">
        <v>71</v>
      </c>
      <c r="B68" s="72">
        <v>94443043935</v>
      </c>
      <c r="C68" s="54" t="s">
        <v>23</v>
      </c>
      <c r="D68" s="77">
        <v>27.9</v>
      </c>
      <c r="E68" s="21">
        <v>4241</v>
      </c>
      <c r="F68" s="21" t="s">
        <v>53</v>
      </c>
      <c r="G68" s="23" t="s">
        <v>5</v>
      </c>
    </row>
    <row r="69" spans="1:7" s="13" customFormat="1" x14ac:dyDescent="0.25">
      <c r="A69" s="14" t="s">
        <v>14</v>
      </c>
      <c r="B69" s="86" t="s">
        <v>5</v>
      </c>
      <c r="C69" s="66" t="s">
        <v>5</v>
      </c>
      <c r="D69" s="78">
        <f>D68</f>
        <v>27.9</v>
      </c>
      <c r="E69" s="51" t="s">
        <v>5</v>
      </c>
      <c r="F69" s="51" t="s">
        <v>5</v>
      </c>
      <c r="G69" s="49"/>
    </row>
    <row r="71" spans="1:7" ht="20.25" customHeight="1" x14ac:dyDescent="0.25">
      <c r="C71" s="88" t="s">
        <v>31</v>
      </c>
      <c r="D71" s="87">
        <f>D8+D10+D12+D14+D16+D18+D22+D24+D26+D29+D31+D33+D36+D38+D40+D42+D44+D46+D48+D50+D52+D54+D56+D59+D61+D63+D65+D67+D69</f>
        <v>33020.559999999998</v>
      </c>
    </row>
  </sheetData>
  <autoFilter ref="E1:E69"/>
  <mergeCells count="5"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workbookViewId="0">
      <selection activeCell="A22" sqref="A22"/>
    </sheetView>
  </sheetViews>
  <sheetFormatPr defaultRowHeight="15" x14ac:dyDescent="0.25"/>
  <cols>
    <col min="1" max="1" width="71.7109375" customWidth="1"/>
    <col min="2" max="2" width="21.85546875" style="64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106" t="s">
        <v>2</v>
      </c>
      <c r="C1" s="106"/>
      <c r="D1" s="106"/>
      <c r="E1" s="106"/>
      <c r="F1" s="106"/>
    </row>
    <row r="2" spans="1:6" x14ac:dyDescent="0.25">
      <c r="A2" t="s">
        <v>1</v>
      </c>
      <c r="B2" s="107" t="s">
        <v>92</v>
      </c>
      <c r="C2" s="107"/>
      <c r="D2" s="107"/>
      <c r="E2" s="107"/>
      <c r="F2" s="107"/>
    </row>
    <row r="4" spans="1:6" x14ac:dyDescent="0.25">
      <c r="A4" t="s">
        <v>9</v>
      </c>
      <c r="B4" s="63" t="s">
        <v>11</v>
      </c>
    </row>
    <row r="6" spans="1:6" ht="31.5" customHeight="1" x14ac:dyDescent="0.25">
      <c r="A6" s="27" t="s">
        <v>3</v>
      </c>
      <c r="B6" s="111" t="s">
        <v>7</v>
      </c>
      <c r="C6" s="112" t="s">
        <v>8</v>
      </c>
      <c r="D6" s="113"/>
      <c r="E6" s="114" t="s">
        <v>43</v>
      </c>
    </row>
    <row r="7" spans="1:6" ht="15" customHeight="1" x14ac:dyDescent="0.25">
      <c r="A7" s="2" t="s">
        <v>77</v>
      </c>
      <c r="B7" s="74">
        <v>155.12</v>
      </c>
      <c r="C7" s="45">
        <v>3237</v>
      </c>
      <c r="D7" s="9" t="s">
        <v>56</v>
      </c>
      <c r="E7" s="4" t="s">
        <v>5</v>
      </c>
    </row>
    <row r="8" spans="1:6" s="13" customFormat="1" x14ac:dyDescent="0.25">
      <c r="A8" s="14" t="s">
        <v>14</v>
      </c>
      <c r="B8" s="39">
        <f>SUM(B7:B7)</f>
        <v>155.12</v>
      </c>
      <c r="C8" s="14"/>
      <c r="D8" s="16"/>
      <c r="E8" s="16"/>
    </row>
    <row r="9" spans="1:6" ht="30" customHeight="1" x14ac:dyDescent="0.25">
      <c r="A9" s="31" t="s">
        <v>32</v>
      </c>
      <c r="B9" s="35">
        <f>B8</f>
        <v>155.12</v>
      </c>
    </row>
    <row r="10" spans="1:6" x14ac:dyDescent="0.25">
      <c r="B10" s="36"/>
    </row>
    <row r="11" spans="1:6" x14ac:dyDescent="0.25">
      <c r="B11" s="36"/>
    </row>
    <row r="12" spans="1:6" x14ac:dyDescent="0.25">
      <c r="B12" s="36"/>
    </row>
    <row r="13" spans="1:6" x14ac:dyDescent="0.25">
      <c r="B13" s="36"/>
    </row>
    <row r="14" spans="1:6" x14ac:dyDescent="0.25">
      <c r="B14" s="36"/>
    </row>
    <row r="15" spans="1:6" x14ac:dyDescent="0.25">
      <c r="B15" s="36"/>
    </row>
    <row r="16" spans="1:6" x14ac:dyDescent="0.25">
      <c r="B16" s="36"/>
    </row>
    <row r="17" spans="2:2" x14ac:dyDescent="0.25">
      <c r="B17" s="36"/>
    </row>
    <row r="18" spans="2:2" x14ac:dyDescent="0.25">
      <c r="B18" s="36"/>
    </row>
    <row r="19" spans="2:2" x14ac:dyDescent="0.25">
      <c r="B19" s="36"/>
    </row>
    <row r="20" spans="2:2" x14ac:dyDescent="0.25">
      <c r="B20" s="36"/>
    </row>
    <row r="21" spans="2:2" x14ac:dyDescent="0.25">
      <c r="B21" s="36"/>
    </row>
    <row r="22" spans="2:2" x14ac:dyDescent="0.25">
      <c r="B22" s="36"/>
    </row>
    <row r="23" spans="2:2" x14ac:dyDescent="0.25">
      <c r="B23" s="36"/>
    </row>
    <row r="24" spans="2:2" x14ac:dyDescent="0.25">
      <c r="B24" s="36"/>
    </row>
    <row r="25" spans="2:2" x14ac:dyDescent="0.25">
      <c r="B25" s="36"/>
    </row>
    <row r="26" spans="2:2" x14ac:dyDescent="0.25">
      <c r="B26" s="36"/>
    </row>
    <row r="27" spans="2:2" x14ac:dyDescent="0.25">
      <c r="B27" s="36"/>
    </row>
    <row r="28" spans="2:2" x14ac:dyDescent="0.25">
      <c r="B28" s="36"/>
    </row>
    <row r="29" spans="2:2" x14ac:dyDescent="0.25">
      <c r="B29" s="36"/>
    </row>
    <row r="30" spans="2:2" x14ac:dyDescent="0.25">
      <c r="B30" s="36"/>
    </row>
    <row r="31" spans="2:2" x14ac:dyDescent="0.25">
      <c r="B31" s="36"/>
    </row>
    <row r="32" spans="2:2" x14ac:dyDescent="0.25">
      <c r="B32" s="36"/>
    </row>
    <row r="33" spans="2:2" x14ac:dyDescent="0.25">
      <c r="B33" s="36"/>
    </row>
    <row r="34" spans="2:2" x14ac:dyDescent="0.25">
      <c r="B34" s="36"/>
    </row>
    <row r="35" spans="2:2" x14ac:dyDescent="0.25">
      <c r="B35" s="36"/>
    </row>
    <row r="36" spans="2:2" x14ac:dyDescent="0.25">
      <c r="B36" s="36"/>
    </row>
    <row r="37" spans="2:2" x14ac:dyDescent="0.25">
      <c r="B37" s="36"/>
    </row>
    <row r="38" spans="2:2" x14ac:dyDescent="0.25">
      <c r="B38" s="36"/>
    </row>
    <row r="39" spans="2:2" x14ac:dyDescent="0.25">
      <c r="B39" s="36"/>
    </row>
    <row r="40" spans="2:2" x14ac:dyDescent="0.25">
      <c r="B40" s="36"/>
    </row>
    <row r="41" spans="2:2" x14ac:dyDescent="0.25">
      <c r="B41" s="36"/>
    </row>
    <row r="42" spans="2:2" x14ac:dyDescent="0.25">
      <c r="B42" s="36"/>
    </row>
    <row r="43" spans="2:2" x14ac:dyDescent="0.25">
      <c r="B43" s="36"/>
    </row>
    <row r="44" spans="2:2" x14ac:dyDescent="0.25">
      <c r="B44" s="36"/>
    </row>
    <row r="45" spans="2:2" x14ac:dyDescent="0.25">
      <c r="B45" s="36"/>
    </row>
    <row r="46" spans="2:2" x14ac:dyDescent="0.25">
      <c r="B46" s="36"/>
    </row>
    <row r="47" spans="2:2" x14ac:dyDescent="0.25">
      <c r="B47" s="36"/>
    </row>
    <row r="48" spans="2:2" x14ac:dyDescent="0.25">
      <c r="B48" s="36"/>
    </row>
    <row r="49" spans="2:2" x14ac:dyDescent="0.25">
      <c r="B49" s="36"/>
    </row>
    <row r="50" spans="2:2" x14ac:dyDescent="0.25">
      <c r="B50" s="36"/>
    </row>
    <row r="51" spans="2:2" x14ac:dyDescent="0.25">
      <c r="B51" s="36"/>
    </row>
    <row r="52" spans="2:2" x14ac:dyDescent="0.25">
      <c r="B52" s="36"/>
    </row>
    <row r="53" spans="2:2" x14ac:dyDescent="0.25">
      <c r="B53" s="36"/>
    </row>
    <row r="54" spans="2:2" x14ac:dyDescent="0.25">
      <c r="B54" s="36"/>
    </row>
    <row r="55" spans="2:2" x14ac:dyDescent="0.25">
      <c r="B55" s="36"/>
    </row>
    <row r="56" spans="2:2" x14ac:dyDescent="0.25">
      <c r="B56" s="36"/>
    </row>
    <row r="57" spans="2:2" x14ac:dyDescent="0.25">
      <c r="B57" s="36"/>
    </row>
    <row r="58" spans="2:2" x14ac:dyDescent="0.25">
      <c r="B58" s="36"/>
    </row>
    <row r="59" spans="2:2" x14ac:dyDescent="0.25">
      <c r="B59" s="36"/>
    </row>
    <row r="60" spans="2:2" x14ac:dyDescent="0.25">
      <c r="B60" s="36"/>
    </row>
    <row r="61" spans="2:2" x14ac:dyDescent="0.25">
      <c r="B61" s="36"/>
    </row>
    <row r="62" spans="2:2" x14ac:dyDescent="0.25">
      <c r="B62" s="36"/>
    </row>
    <row r="63" spans="2:2" x14ac:dyDescent="0.25">
      <c r="B63" s="36"/>
    </row>
    <row r="64" spans="2:2" x14ac:dyDescent="0.25">
      <c r="B64" s="36"/>
    </row>
    <row r="65" spans="2:2" x14ac:dyDescent="0.25">
      <c r="B65" s="36"/>
    </row>
    <row r="66" spans="2:2" x14ac:dyDescent="0.25">
      <c r="B66" s="36"/>
    </row>
    <row r="67" spans="2:2" x14ac:dyDescent="0.25">
      <c r="B67" s="36"/>
    </row>
    <row r="68" spans="2:2" x14ac:dyDescent="0.25">
      <c r="B68" s="36"/>
    </row>
    <row r="69" spans="2:2" x14ac:dyDescent="0.25">
      <c r="B69" s="36"/>
    </row>
    <row r="70" spans="2:2" x14ac:dyDescent="0.25">
      <c r="B70" s="36"/>
    </row>
    <row r="71" spans="2:2" x14ac:dyDescent="0.25">
      <c r="B71" s="36"/>
    </row>
    <row r="72" spans="2:2" x14ac:dyDescent="0.25">
      <c r="B72" s="36"/>
    </row>
    <row r="73" spans="2:2" x14ac:dyDescent="0.25">
      <c r="B73" s="36"/>
    </row>
    <row r="74" spans="2:2" x14ac:dyDescent="0.25">
      <c r="B74" s="36"/>
    </row>
    <row r="75" spans="2:2" x14ac:dyDescent="0.25">
      <c r="B75" s="36"/>
    </row>
    <row r="76" spans="2:2" x14ac:dyDescent="0.25">
      <c r="B76" s="36"/>
    </row>
    <row r="77" spans="2:2" x14ac:dyDescent="0.25">
      <c r="B77" s="36"/>
    </row>
    <row r="78" spans="2:2" x14ac:dyDescent="0.25">
      <c r="B78" s="36"/>
    </row>
    <row r="79" spans="2:2" x14ac:dyDescent="0.25">
      <c r="B79" s="36"/>
    </row>
    <row r="80" spans="2:2" x14ac:dyDescent="0.25">
      <c r="B80" s="36"/>
    </row>
    <row r="81" spans="2:2" x14ac:dyDescent="0.25">
      <c r="B81" s="36"/>
    </row>
    <row r="82" spans="2:2" x14ac:dyDescent="0.25">
      <c r="B82" s="36"/>
    </row>
    <row r="83" spans="2:2" x14ac:dyDescent="0.25">
      <c r="B83" s="36"/>
    </row>
    <row r="84" spans="2:2" x14ac:dyDescent="0.25">
      <c r="B84" s="36"/>
    </row>
    <row r="85" spans="2:2" x14ac:dyDescent="0.25">
      <c r="B85" s="36"/>
    </row>
    <row r="86" spans="2:2" x14ac:dyDescent="0.25">
      <c r="B86" s="36"/>
    </row>
    <row r="87" spans="2:2" x14ac:dyDescent="0.25">
      <c r="B87" s="36"/>
    </row>
    <row r="88" spans="2:2" x14ac:dyDescent="0.25">
      <c r="B88" s="36"/>
    </row>
    <row r="89" spans="2:2" x14ac:dyDescent="0.25">
      <c r="B89" s="36"/>
    </row>
    <row r="90" spans="2:2" x14ac:dyDescent="0.25">
      <c r="B90" s="36"/>
    </row>
    <row r="91" spans="2:2" x14ac:dyDescent="0.25">
      <c r="B91" s="36"/>
    </row>
    <row r="92" spans="2:2" x14ac:dyDescent="0.25">
      <c r="B92" s="36"/>
    </row>
    <row r="93" spans="2:2" x14ac:dyDescent="0.25">
      <c r="B93" s="36"/>
    </row>
    <row r="94" spans="2:2" x14ac:dyDescent="0.25">
      <c r="B94" s="36"/>
    </row>
    <row r="95" spans="2:2" x14ac:dyDescent="0.25">
      <c r="B95" s="36"/>
    </row>
    <row r="96" spans="2:2" x14ac:dyDescent="0.25">
      <c r="B96" s="36"/>
    </row>
    <row r="97" spans="2:2" x14ac:dyDescent="0.25">
      <c r="B97" s="36"/>
    </row>
    <row r="98" spans="2:2" x14ac:dyDescent="0.25">
      <c r="B98" s="36"/>
    </row>
    <row r="99" spans="2:2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B40" sqref="B40"/>
    </sheetView>
  </sheetViews>
  <sheetFormatPr defaultRowHeight="15" x14ac:dyDescent="0.25"/>
  <cols>
    <col min="1" max="1" width="43.5703125" customWidth="1"/>
    <col min="2" max="2" width="21.42578125" style="36" customWidth="1"/>
    <col min="3" max="3" width="16.42578125" customWidth="1"/>
    <col min="4" max="4" width="68.7109375" customWidth="1"/>
    <col min="5" max="5" width="9.140625" customWidth="1"/>
  </cols>
  <sheetData>
    <row r="1" spans="1:5" x14ac:dyDescent="0.25">
      <c r="A1" t="s">
        <v>0</v>
      </c>
      <c r="B1" s="106" t="s">
        <v>2</v>
      </c>
      <c r="C1" s="106"/>
      <c r="D1" s="106"/>
      <c r="E1" s="106"/>
    </row>
    <row r="2" spans="1:5" x14ac:dyDescent="0.25">
      <c r="A2" t="s">
        <v>1</v>
      </c>
      <c r="B2" s="107" t="s">
        <v>92</v>
      </c>
      <c r="C2" s="107"/>
      <c r="D2" s="107"/>
      <c r="E2" s="107"/>
    </row>
    <row r="4" spans="1:5" x14ac:dyDescent="0.25">
      <c r="A4" t="s">
        <v>9</v>
      </c>
      <c r="B4" s="35" t="s">
        <v>12</v>
      </c>
    </row>
    <row r="6" spans="1:5" ht="31.5" customHeight="1" x14ac:dyDescent="0.25">
      <c r="A6" s="30" t="s">
        <v>3</v>
      </c>
      <c r="B6" s="37" t="s">
        <v>7</v>
      </c>
      <c r="C6" s="108" t="s">
        <v>8</v>
      </c>
      <c r="D6" s="109"/>
    </row>
    <row r="7" spans="1:5" x14ac:dyDescent="0.25">
      <c r="A7" s="10" t="s">
        <v>34</v>
      </c>
      <c r="B7" s="38">
        <v>143708.57</v>
      </c>
      <c r="C7" s="19">
        <v>3111</v>
      </c>
      <c r="D7" s="20" t="s">
        <v>13</v>
      </c>
    </row>
    <row r="8" spans="1:5" s="13" customFormat="1" x14ac:dyDescent="0.25">
      <c r="A8" s="17" t="s">
        <v>14</v>
      </c>
      <c r="B8" s="39">
        <f>B7</f>
        <v>143708.57</v>
      </c>
      <c r="C8" s="15"/>
      <c r="D8" s="16"/>
    </row>
    <row r="9" spans="1:5" s="13" customFormat="1" x14ac:dyDescent="0.25">
      <c r="A9" s="10" t="s">
        <v>34</v>
      </c>
      <c r="B9" s="38">
        <v>2573.33</v>
      </c>
      <c r="C9" s="29">
        <v>3121</v>
      </c>
      <c r="D9" s="20" t="s">
        <v>73</v>
      </c>
    </row>
    <row r="10" spans="1:5" s="13" customFormat="1" x14ac:dyDescent="0.25">
      <c r="A10" s="17" t="s">
        <v>14</v>
      </c>
      <c r="B10" s="39">
        <f>B9</f>
        <v>2573.33</v>
      </c>
      <c r="C10" s="15"/>
      <c r="D10" s="16"/>
    </row>
    <row r="11" spans="1:5" x14ac:dyDescent="0.25">
      <c r="A11" s="10" t="s">
        <v>34</v>
      </c>
      <c r="B11" s="38">
        <v>23711.919999999998</v>
      </c>
      <c r="C11" s="29">
        <v>3132</v>
      </c>
      <c r="D11" s="20" t="s">
        <v>15</v>
      </c>
    </row>
    <row r="12" spans="1:5" s="13" customFormat="1" x14ac:dyDescent="0.25">
      <c r="A12" s="17" t="s">
        <v>14</v>
      </c>
      <c r="B12" s="52">
        <f>B11</f>
        <v>23711.919999999998</v>
      </c>
      <c r="C12" s="14"/>
      <c r="D12" s="16"/>
    </row>
    <row r="13" spans="1:5" s="13" customFormat="1" hidden="1" x14ac:dyDescent="0.25">
      <c r="A13" s="11" t="s">
        <v>34</v>
      </c>
      <c r="B13" s="55" t="s">
        <v>5</v>
      </c>
      <c r="C13" s="3">
        <v>3121</v>
      </c>
      <c r="D13" s="4" t="s">
        <v>45</v>
      </c>
    </row>
    <row r="14" spans="1:5" s="13" customFormat="1" hidden="1" x14ac:dyDescent="0.25">
      <c r="A14" s="17" t="s">
        <v>14</v>
      </c>
      <c r="B14" s="52" t="str">
        <f>B13</f>
        <v xml:space="preserve"> </v>
      </c>
      <c r="C14" s="12"/>
      <c r="D14" s="48"/>
    </row>
    <row r="15" spans="1:5" s="13" customFormat="1" x14ac:dyDescent="0.25">
      <c r="A15" s="10" t="s">
        <v>34</v>
      </c>
      <c r="B15" s="38">
        <v>706.94</v>
      </c>
      <c r="C15" s="29">
        <v>3121</v>
      </c>
      <c r="D15" s="20" t="s">
        <v>58</v>
      </c>
    </row>
    <row r="16" spans="1:5" s="13" customFormat="1" x14ac:dyDescent="0.25">
      <c r="A16" s="17" t="s">
        <v>14</v>
      </c>
      <c r="B16" s="39">
        <f>B15</f>
        <v>706.94</v>
      </c>
      <c r="C16" s="12"/>
      <c r="D16" s="48"/>
    </row>
    <row r="17" spans="1:4" s="13" customFormat="1" x14ac:dyDescent="0.25">
      <c r="A17" s="10" t="s">
        <v>34</v>
      </c>
      <c r="B17" s="38">
        <v>220.72</v>
      </c>
      <c r="C17" s="29">
        <v>3121</v>
      </c>
      <c r="D17" s="20" t="s">
        <v>74</v>
      </c>
    </row>
    <row r="18" spans="1:4" s="13" customFormat="1" x14ac:dyDescent="0.25">
      <c r="A18" s="17" t="s">
        <v>14</v>
      </c>
      <c r="B18" s="39">
        <f>B17</f>
        <v>220.72</v>
      </c>
      <c r="C18" s="12"/>
      <c r="D18" s="48"/>
    </row>
    <row r="19" spans="1:4" s="13" customFormat="1" x14ac:dyDescent="0.25">
      <c r="A19" s="10" t="s">
        <v>34</v>
      </c>
      <c r="B19" s="38">
        <v>13500</v>
      </c>
      <c r="C19" s="29">
        <v>3121</v>
      </c>
      <c r="D19" s="20" t="s">
        <v>75</v>
      </c>
    </row>
    <row r="20" spans="1:4" s="13" customFormat="1" x14ac:dyDescent="0.25">
      <c r="A20" s="17" t="s">
        <v>14</v>
      </c>
      <c r="B20" s="52">
        <f>B19</f>
        <v>13500</v>
      </c>
      <c r="C20" s="12"/>
      <c r="D20" s="48"/>
    </row>
    <row r="21" spans="1:4" x14ac:dyDescent="0.25">
      <c r="A21" s="10" t="s">
        <v>34</v>
      </c>
      <c r="B21" s="38">
        <v>8656.5499999999993</v>
      </c>
      <c r="C21" s="19">
        <v>3211</v>
      </c>
      <c r="D21" s="20" t="s">
        <v>16</v>
      </c>
    </row>
    <row r="22" spans="1:4" s="13" customFormat="1" x14ac:dyDescent="0.25">
      <c r="A22" s="17" t="s">
        <v>14</v>
      </c>
      <c r="B22" s="39">
        <f>B21</f>
        <v>8656.5499999999993</v>
      </c>
      <c r="C22" s="15" t="s">
        <v>5</v>
      </c>
      <c r="D22" s="16" t="s">
        <v>5</v>
      </c>
    </row>
    <row r="23" spans="1:4" x14ac:dyDescent="0.25">
      <c r="A23" s="10" t="s">
        <v>34</v>
      </c>
      <c r="B23" s="38">
        <v>1378.76</v>
      </c>
      <c r="C23" s="19">
        <v>3212</v>
      </c>
      <c r="D23" s="20" t="s">
        <v>17</v>
      </c>
    </row>
    <row r="24" spans="1:4" s="13" customFormat="1" x14ac:dyDescent="0.25">
      <c r="A24" s="17" t="s">
        <v>14</v>
      </c>
      <c r="B24" s="39">
        <f>B23</f>
        <v>1378.76</v>
      </c>
      <c r="C24" s="15"/>
      <c r="D24" s="16"/>
    </row>
    <row r="25" spans="1:4" s="13" customFormat="1" hidden="1" x14ac:dyDescent="0.25">
      <c r="A25" s="10" t="s">
        <v>34</v>
      </c>
      <c r="B25" s="38" t="s">
        <v>5</v>
      </c>
      <c r="C25" s="29">
        <v>3214</v>
      </c>
      <c r="D25" s="20" t="s">
        <v>46</v>
      </c>
    </row>
    <row r="26" spans="1:4" s="13" customFormat="1" hidden="1" x14ac:dyDescent="0.25">
      <c r="A26" s="17" t="s">
        <v>14</v>
      </c>
      <c r="B26" s="39" t="str">
        <f>B25</f>
        <v xml:space="preserve"> </v>
      </c>
      <c r="C26" s="14"/>
      <c r="D26" s="16"/>
    </row>
    <row r="27" spans="1:4" s="13" customFormat="1" x14ac:dyDescent="0.25">
      <c r="A27" s="10" t="s">
        <v>34</v>
      </c>
      <c r="B27" s="38">
        <v>18</v>
      </c>
      <c r="C27" s="19">
        <v>3214</v>
      </c>
      <c r="D27" s="20" t="s">
        <v>76</v>
      </c>
    </row>
    <row r="28" spans="1:4" s="13" customFormat="1" x14ac:dyDescent="0.25">
      <c r="A28" s="17" t="s">
        <v>14</v>
      </c>
      <c r="B28" s="39">
        <f>B27</f>
        <v>18</v>
      </c>
      <c r="C28" s="15"/>
      <c r="D28" s="16"/>
    </row>
    <row r="29" spans="1:4" x14ac:dyDescent="0.25">
      <c r="A29" s="10" t="s">
        <v>34</v>
      </c>
      <c r="B29" s="38">
        <v>1191.76</v>
      </c>
      <c r="C29" s="19">
        <v>3241</v>
      </c>
      <c r="D29" s="20" t="s">
        <v>21</v>
      </c>
    </row>
    <row r="30" spans="1:4" x14ac:dyDescent="0.25">
      <c r="A30" s="17" t="s">
        <v>14</v>
      </c>
      <c r="B30" s="39">
        <f>B29</f>
        <v>1191.76</v>
      </c>
      <c r="C30" s="61"/>
      <c r="D30" s="62"/>
    </row>
    <row r="31" spans="1:4" ht="29.25" customHeight="1" x14ac:dyDescent="0.25">
      <c r="A31" s="33" t="s">
        <v>33</v>
      </c>
      <c r="B31" s="40">
        <f>B8+B12+B16+B22+B24+B30+B10+B18+B20+B28</f>
        <v>195666.55</v>
      </c>
    </row>
  </sheetData>
  <autoFilter ref="C1:C31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B28" sqref="B28"/>
    </sheetView>
  </sheetViews>
  <sheetFormatPr defaultRowHeight="15" x14ac:dyDescent="0.25"/>
  <cols>
    <col min="1" max="1" width="45.140625" customWidth="1"/>
    <col min="2" max="2" width="18.28515625" style="36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106" t="s">
        <v>2</v>
      </c>
      <c r="C1" s="106"/>
      <c r="D1" s="106"/>
    </row>
    <row r="2" spans="1:6" x14ac:dyDescent="0.25">
      <c r="A2" t="s">
        <v>1</v>
      </c>
      <c r="B2" s="110" t="s">
        <v>92</v>
      </c>
      <c r="C2" s="110"/>
      <c r="D2" s="110"/>
    </row>
    <row r="4" spans="1:6" x14ac:dyDescent="0.25">
      <c r="A4" t="s">
        <v>9</v>
      </c>
      <c r="B4" s="106" t="s">
        <v>36</v>
      </c>
      <c r="C4" s="106"/>
      <c r="D4" s="106"/>
    </row>
    <row r="5" spans="1:6" x14ac:dyDescent="0.25">
      <c r="C5" s="1"/>
    </row>
    <row r="6" spans="1:6" ht="29.25" customHeight="1" x14ac:dyDescent="0.25">
      <c r="A6" s="30" t="s">
        <v>3</v>
      </c>
      <c r="B6" s="37" t="s">
        <v>7</v>
      </c>
      <c r="C6" s="108" t="s">
        <v>8</v>
      </c>
      <c r="D6" s="109"/>
      <c r="E6" s="1" t="s">
        <v>5</v>
      </c>
      <c r="F6" s="1"/>
    </row>
    <row r="7" spans="1:6" x14ac:dyDescent="0.25">
      <c r="A7" s="29" t="s">
        <v>28</v>
      </c>
      <c r="B7" s="41" t="s">
        <v>28</v>
      </c>
      <c r="C7" s="19" t="s">
        <v>28</v>
      </c>
      <c r="D7" s="20"/>
    </row>
    <row r="8" spans="1:6" s="13" customFormat="1" x14ac:dyDescent="0.25">
      <c r="A8" s="14" t="s">
        <v>14</v>
      </c>
      <c r="B8" s="26" t="s">
        <v>28</v>
      </c>
      <c r="C8" s="15"/>
      <c r="D8" s="16"/>
    </row>
    <row r="9" spans="1:6" ht="29.25" customHeight="1" x14ac:dyDescent="0.25">
      <c r="A9" s="34" t="s">
        <v>35</v>
      </c>
      <c r="B9" s="32" t="s">
        <v>28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2025-07-08T08:46:45Z</dcterms:modified>
</cp:coreProperties>
</file>