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JA\AppData\Local\Microsoft\Windows\INetCache\Content.Outlook\PL8BQHC0\"/>
    </mc:Choice>
  </mc:AlternateContent>
  <bookViews>
    <workbookView xWindow="0" yWindow="0" windowWidth="38400" windowHeight="17580"/>
  </bookViews>
  <sheets>
    <sheet name="Kat.1 PRAVNE OSOBE" sheetId="1" r:id="rId1"/>
    <sheet name="Kat.1 FIZIČKE OSOBE" sheetId="2" r:id="rId2"/>
    <sheet name="Kat.2 FIZIČKE OSOBE" sheetId="3" r:id="rId3"/>
    <sheet name="MALOLJETNE FIZIČKE OSOBE" sheetId="4" r:id="rId4"/>
  </sheets>
  <definedNames>
    <definedName name="_xlnm._FilterDatabase" localSheetId="0" hidden="1">'Kat.1 PRAVNE OSOBE'!$E$1:$E$23</definedName>
    <definedName name="_xlnm._FilterDatabase" localSheetId="2" hidden="1">'Kat.2 FIZIČKE OSOBE'!$C$1:$C$19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41" i="1"/>
  <c r="B19" i="3"/>
  <c r="D34" i="1"/>
  <c r="D45" i="1"/>
  <c r="D39" i="1"/>
  <c r="D36" i="1"/>
  <c r="B12" i="2"/>
  <c r="B11" i="2"/>
  <c r="D21" i="1"/>
  <c r="D11" i="1"/>
  <c r="D8" i="1"/>
  <c r="D42" i="1" l="1"/>
  <c r="D40" i="1"/>
  <c r="D38" i="1"/>
  <c r="D31" i="1"/>
  <c r="D29" i="1"/>
  <c r="D27" i="1"/>
  <c r="D46" i="1"/>
  <c r="D44" i="1"/>
  <c r="D25" i="1"/>
  <c r="B10" i="3"/>
  <c r="D17" i="1" l="1"/>
  <c r="D13" i="1" l="1"/>
  <c r="D19" i="1"/>
  <c r="D23" i="1" l="1"/>
  <c r="B12" i="3" l="1"/>
  <c r="B18" i="3" l="1"/>
  <c r="B14" i="3" l="1"/>
  <c r="D15" i="1" l="1"/>
  <c r="B16" i="3" l="1"/>
  <c r="B8" i="3" l="1"/>
</calcChain>
</file>

<file path=xl/sharedStrings.xml><?xml version="1.0" encoding="utf-8"?>
<sst xmlns="http://schemas.openxmlformats.org/spreadsheetml/2006/main" count="183" uniqueCount="77">
  <si>
    <t>Naziv isplatitelja:</t>
  </si>
  <si>
    <t>Isplata sredstava za razdoblje:</t>
  </si>
  <si>
    <t>INSTITUT ZA DRUŠTVENA ISTRAŽIVANJA U ZAGREBU</t>
  </si>
  <si>
    <t>NAZIV PRIMATELJA</t>
  </si>
  <si>
    <t>OIB PRIMATELJA</t>
  </si>
  <si>
    <t xml:space="preserve"> </t>
  </si>
  <si>
    <t>SJEDIŠTE/PREBIVALIŠTE PRIMATELJA</t>
  </si>
  <si>
    <t>NAČIN OBJAVE</t>
  </si>
  <si>
    <t>VRSTA RASHODA / IZDATKA</t>
  </si>
  <si>
    <t>Kategorija:</t>
  </si>
  <si>
    <t>Kategorija 1 PRAVNE OSOBE</t>
  </si>
  <si>
    <t>Kategorija 1 FIZIČKE OSOBE</t>
  </si>
  <si>
    <t>Kategorija 2 FIZIČKE OSOBE</t>
  </si>
  <si>
    <t>Plaće za redovan rad</t>
  </si>
  <si>
    <t>Ukupno</t>
  </si>
  <si>
    <t>Službena putovanja</t>
  </si>
  <si>
    <t>Naknade za prijevoz na posao i s posla</t>
  </si>
  <si>
    <t>Komunalne usluge</t>
  </si>
  <si>
    <t>Zakupnine i najamnine za poslovne prostore</t>
  </si>
  <si>
    <t>Računalne usluge</t>
  </si>
  <si>
    <t>Pristojbe i naknade</t>
  </si>
  <si>
    <t>Zagreb</t>
  </si>
  <si>
    <t>Donji Stupnik</t>
  </si>
  <si>
    <t>Iron Mountain Hrvatska d.o.o.</t>
  </si>
  <si>
    <t>Leksikografski zavod Miroslav Krleža</t>
  </si>
  <si>
    <t>-</t>
  </si>
  <si>
    <t>LIBUSOFT CICOM d.o.o.</t>
  </si>
  <si>
    <t>Državni proračun - Ministarstvo financija</t>
  </si>
  <si>
    <t>UKUPNO Kategorija 1 PRAVNE OSOBE</t>
  </si>
  <si>
    <t>UKUPNO Kategorija 1 FIZIČKE OSOBE</t>
  </si>
  <si>
    <t>UKUPNO Kategorija 2 FIZIČKE OSOBE</t>
  </si>
  <si>
    <t>Institut za društvena istraživanja u Zagrebu</t>
  </si>
  <si>
    <t>UKUPNO  MALOLJETNE FIZIČKE OSOBE</t>
  </si>
  <si>
    <t>MALOLJETNE FIZIČKE OSOBE</t>
  </si>
  <si>
    <t>Energija</t>
  </si>
  <si>
    <t>Napomena o mjestu troška</t>
  </si>
  <si>
    <t>Loko vožnja</t>
  </si>
  <si>
    <t>Zagrebačka banka d.d.</t>
  </si>
  <si>
    <t>Bankarske usluge i usluge platnog prometa</t>
  </si>
  <si>
    <t>NARODNE NOVINE d.d.</t>
  </si>
  <si>
    <t>Zakupnine i najamnine</t>
  </si>
  <si>
    <t>FINA (Financijska agencija)</t>
  </si>
  <si>
    <t>Doprinosi za obvezno zdravstveno osiguranje</t>
  </si>
  <si>
    <t>HT d.d. (Hrvatski Telekom d.d.)</t>
  </si>
  <si>
    <t>Usluge telefona, interneta, pošte i prijevoza</t>
  </si>
  <si>
    <t>Uredski materijal</t>
  </si>
  <si>
    <t>GRADSKA PLINARA ZAGREB-OPSKRBA d.o.o.</t>
  </si>
  <si>
    <t>Ostale nespomenute usluge</t>
  </si>
  <si>
    <t>Novčana nagrada za radne rezultate</t>
  </si>
  <si>
    <t xml:space="preserve"> Ostale intelektualne usluge</t>
  </si>
  <si>
    <t>Hamburger Recycling Croatia d.o.o.</t>
  </si>
  <si>
    <t>Sveta Helena</t>
  </si>
  <si>
    <t>Golden Stuff doo</t>
  </si>
  <si>
    <t>Stručno usavršavanje zaposlenika</t>
  </si>
  <si>
    <t xml:space="preserve"> Programsko financiranje</t>
  </si>
  <si>
    <t>SIJEČANJ 2026</t>
  </si>
  <si>
    <t>MethodsNet</t>
  </si>
  <si>
    <t>Sitni inventar</t>
  </si>
  <si>
    <t>Autotaksi prijevoznik broj 3592, vl. ŽELJKO RADMAN</t>
  </si>
  <si>
    <t>Ključ Bmb Vl. Bruno Maček</t>
  </si>
  <si>
    <t>Usluge tekućeg i investicijskog održavanja</t>
  </si>
  <si>
    <t>Usluge promidžbe i informiranja</t>
  </si>
  <si>
    <t>Alchemer</t>
  </si>
  <si>
    <t>Licence</t>
  </si>
  <si>
    <t>Good Tape</t>
  </si>
  <si>
    <t>Dropbox</t>
  </si>
  <si>
    <t>Margareta Jelić</t>
  </si>
  <si>
    <t>Školarine</t>
  </si>
  <si>
    <t>dm-drogerie markt d.o.o.</t>
  </si>
  <si>
    <t>ŠKOLSKE NOVINE d.o.o.</t>
  </si>
  <si>
    <t>SVIJET MEDIJA d.o.o.</t>
  </si>
  <si>
    <t>Faculty of Social Sciences, University of Ljubljana</t>
  </si>
  <si>
    <t>Slovenija</t>
  </si>
  <si>
    <t>Irska</t>
  </si>
  <si>
    <t>Danska</t>
  </si>
  <si>
    <t>Belgija</t>
  </si>
  <si>
    <t>PKM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</si>
</sst>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0" fillId="0" borderId="6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6" xfId="0" applyFont="1" applyBorder="1"/>
    <xf numFmtId="0" fontId="0" fillId="0" borderId="12" xfId="0" applyBorder="1"/>
    <xf numFmtId="0" fontId="4" fillId="0" borderId="0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4" xfId="0" applyFont="1" applyBorder="1"/>
    <xf numFmtId="0" fontId="0" fillId="0" borderId="3" xfId="0" applyBorder="1"/>
    <xf numFmtId="0" fontId="0" fillId="0" borderId="4" xfId="0" applyBorder="1"/>
    <xf numFmtId="0" fontId="2" fillId="0" borderId="3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13" xfId="0" applyFont="1" applyBorder="1"/>
    <xf numFmtId="2" fontId="4" fillId="0" borderId="14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/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2" fontId="1" fillId="0" borderId="0" xfId="0" applyNumberFormat="1" applyFont="1"/>
    <xf numFmtId="2" fontId="0" fillId="0" borderId="0" xfId="0" applyNumberFormat="1"/>
    <xf numFmtId="2" fontId="1" fillId="2" borderId="1" xfId="0" applyNumberFormat="1" applyFont="1" applyFill="1" applyBorder="1" applyAlignment="1">
      <alignment horizontal="right" vertical="center"/>
    </xf>
    <xf numFmtId="2" fontId="0" fillId="0" borderId="12" xfId="0" applyNumberFormat="1" applyBorder="1"/>
    <xf numFmtId="2" fontId="4" fillId="0" borderId="14" xfId="0" applyNumberFormat="1" applyFont="1" applyBorder="1"/>
    <xf numFmtId="2" fontId="1" fillId="0" borderId="0" xfId="0" applyNumberFormat="1" applyFont="1" applyBorder="1"/>
    <xf numFmtId="2" fontId="0" fillId="0" borderId="12" xfId="0" applyNumberForma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5" xfId="0" applyFont="1" applyBorder="1"/>
    <xf numFmtId="0" fontId="4" fillId="0" borderId="12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right"/>
    </xf>
    <xf numFmtId="0" fontId="2" fillId="0" borderId="8" xfId="0" applyFont="1" applyBorder="1"/>
    <xf numFmtId="0" fontId="3" fillId="0" borderId="9" xfId="0" applyFont="1" applyBorder="1" applyAlignment="1">
      <alignment horizontal="left"/>
    </xf>
    <xf numFmtId="2" fontId="1" fillId="3" borderId="0" xfId="0" applyNumberFormat="1" applyFont="1" applyFill="1"/>
    <xf numFmtId="2" fontId="0" fillId="3" borderId="0" xfId="0" applyNumberFormat="1" applyFill="1"/>
    <xf numFmtId="2" fontId="2" fillId="3" borderId="0" xfId="0" applyNumberFormat="1" applyFont="1" applyFill="1" applyAlignment="1">
      <alignment horizontal="left"/>
    </xf>
    <xf numFmtId="2" fontId="2" fillId="3" borderId="12" xfId="0" applyNumberFormat="1" applyFont="1" applyFill="1" applyBorder="1" applyAlignment="1">
      <alignment horizontal="right"/>
    </xf>
    <xf numFmtId="2" fontId="4" fillId="3" borderId="14" xfId="0" applyNumberFormat="1" applyFont="1" applyFill="1" applyBorder="1" applyAlignment="1">
      <alignment horizontal="right"/>
    </xf>
    <xf numFmtId="2" fontId="2" fillId="3" borderId="13" xfId="0" applyNumberFormat="1" applyFont="1" applyFill="1" applyBorder="1" applyAlignment="1">
      <alignment horizontal="right"/>
    </xf>
    <xf numFmtId="2" fontId="4" fillId="3" borderId="13" xfId="0" applyNumberFormat="1" applyFont="1" applyFill="1" applyBorder="1" applyAlignment="1">
      <alignment horizontal="right"/>
    </xf>
    <xf numFmtId="2" fontId="0" fillId="3" borderId="12" xfId="0" applyNumberFormat="1" applyFill="1" applyBorder="1"/>
    <xf numFmtId="2" fontId="2" fillId="3" borderId="0" xfId="0" applyNumberFormat="1" applyFont="1" applyFill="1" applyAlignment="1">
      <alignment horizontal="right"/>
    </xf>
    <xf numFmtId="2" fontId="5" fillId="3" borderId="0" xfId="0" applyNumberFormat="1" applyFont="1" applyFill="1" applyAlignment="1">
      <alignment horizontal="right"/>
    </xf>
    <xf numFmtId="0" fontId="5" fillId="0" borderId="0" xfId="0" applyFont="1" applyAlignment="1">
      <alignment horizontal="left"/>
    </xf>
    <xf numFmtId="2" fontId="3" fillId="2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/>
    <xf numFmtId="2" fontId="4" fillId="3" borderId="7" xfId="0" applyNumberFormat="1" applyFont="1" applyFill="1" applyBorder="1"/>
    <xf numFmtId="2" fontId="2" fillId="3" borderId="0" xfId="0" applyNumberFormat="1" applyFont="1" applyFill="1" applyBorder="1" applyAlignment="1">
      <alignment horizontal="right"/>
    </xf>
    <xf numFmtId="2" fontId="4" fillId="3" borderId="8" xfId="0" applyNumberFormat="1" applyFont="1" applyFill="1" applyBorder="1" applyAlignment="1">
      <alignment horizontal="right"/>
    </xf>
    <xf numFmtId="2" fontId="4" fillId="3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2" fillId="3" borderId="2" xfId="0" applyFont="1" applyFill="1" applyBorder="1"/>
    <xf numFmtId="0" fontId="4" fillId="3" borderId="7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4" fillId="3" borderId="8" xfId="0" applyFont="1" applyFill="1" applyBorder="1"/>
    <xf numFmtId="0" fontId="2" fillId="3" borderId="8" xfId="0" applyFont="1" applyFill="1" applyBorder="1"/>
    <xf numFmtId="2" fontId="2" fillId="3" borderId="4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2" fontId="0" fillId="3" borderId="13" xfId="0" applyNumberFormat="1" applyFill="1" applyBorder="1"/>
    <xf numFmtId="0" fontId="2" fillId="0" borderId="4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5" fillId="0" borderId="0" xfId="0" applyFont="1"/>
    <xf numFmtId="2" fontId="2" fillId="3" borderId="5" xfId="0" applyNumberFormat="1" applyFont="1" applyFill="1" applyBorder="1"/>
    <xf numFmtId="2" fontId="4" fillId="0" borderId="7" xfId="0" applyNumberFormat="1" applyFont="1" applyBorder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hr.kompass.com/c/kljuc-bmb-vl-bruno-macek/hr527188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zoomScale="91" zoomScaleNormal="91" workbookViewId="0">
      <selection activeCell="A29" sqref="A29"/>
    </sheetView>
  </sheetViews>
  <sheetFormatPr defaultRowHeight="15" x14ac:dyDescent="0.25"/>
  <cols>
    <col min="1" max="1" width="55.7109375" style="3" customWidth="1"/>
    <col min="2" max="2" width="18.140625" style="4" customWidth="1"/>
    <col min="3" max="3" width="36.5703125" style="5" customWidth="1"/>
    <col min="4" max="4" width="18.28515625" style="55" customWidth="1"/>
    <col min="5" max="5" width="13" style="3" customWidth="1"/>
    <col min="6" max="6" width="48.140625" style="3" customWidth="1"/>
    <col min="7" max="7" width="79" style="3" customWidth="1"/>
    <col min="8" max="16384" width="9.140625" style="3"/>
  </cols>
  <sheetData>
    <row r="1" spans="1:7" x14ac:dyDescent="0.25">
      <c r="A1" s="3" t="s">
        <v>0</v>
      </c>
      <c r="B1" s="91" t="s">
        <v>2</v>
      </c>
      <c r="C1" s="91"/>
      <c r="D1" s="91"/>
      <c r="E1" s="91"/>
      <c r="F1" s="91"/>
    </row>
    <row r="2" spans="1:7" x14ac:dyDescent="0.25">
      <c r="A2" s="3" t="s">
        <v>1</v>
      </c>
      <c r="B2" s="92" t="s">
        <v>55</v>
      </c>
      <c r="C2" s="92"/>
      <c r="D2" s="92"/>
      <c r="E2" s="92"/>
      <c r="F2" s="92"/>
    </row>
    <row r="3" spans="1:7" x14ac:dyDescent="0.25">
      <c r="A3" s="93"/>
      <c r="B3" s="93"/>
      <c r="C3" s="93"/>
      <c r="D3" s="93"/>
      <c r="E3" s="93"/>
      <c r="F3" s="93"/>
    </row>
    <row r="4" spans="1:7" x14ac:dyDescent="0.25">
      <c r="A4" s="3" t="s">
        <v>9</v>
      </c>
      <c r="B4" s="91" t="s">
        <v>10</v>
      </c>
      <c r="C4" s="91"/>
      <c r="D4" s="91"/>
      <c r="E4" s="91"/>
      <c r="F4" s="91"/>
    </row>
    <row r="5" spans="1:7" x14ac:dyDescent="0.25">
      <c r="D5" s="49"/>
      <c r="E5" s="5"/>
      <c r="F5" s="5"/>
    </row>
    <row r="6" spans="1:7" ht="29.25" customHeight="1" x14ac:dyDescent="0.25">
      <c r="A6" s="22" t="s">
        <v>3</v>
      </c>
      <c r="B6" s="23" t="s">
        <v>4</v>
      </c>
      <c r="C6" s="22" t="s">
        <v>6</v>
      </c>
      <c r="D6" s="58" t="s">
        <v>7</v>
      </c>
      <c r="E6" s="94" t="s">
        <v>8</v>
      </c>
      <c r="F6" s="95"/>
      <c r="G6" s="41" t="s">
        <v>35</v>
      </c>
    </row>
    <row r="7" spans="1:7" x14ac:dyDescent="0.25">
      <c r="A7" s="39" t="s">
        <v>24</v>
      </c>
      <c r="B7" s="38">
        <v>49894241709</v>
      </c>
      <c r="C7" s="78" t="s">
        <v>21</v>
      </c>
      <c r="D7" s="52">
        <v>3932.45</v>
      </c>
      <c r="E7" s="68">
        <v>3235</v>
      </c>
      <c r="F7" s="6" t="s">
        <v>18</v>
      </c>
      <c r="G7" s="20" t="s">
        <v>54</v>
      </c>
    </row>
    <row r="8" spans="1:7" s="10" customFormat="1" x14ac:dyDescent="0.25">
      <c r="A8" s="11" t="s">
        <v>14</v>
      </c>
      <c r="B8" s="44"/>
      <c r="C8" s="46"/>
      <c r="D8" s="51">
        <f>D7</f>
        <v>3932.45</v>
      </c>
      <c r="E8" s="70"/>
      <c r="F8" s="12"/>
      <c r="G8" s="14"/>
    </row>
    <row r="9" spans="1:7" s="10" customFormat="1" x14ac:dyDescent="0.25">
      <c r="A9" s="39" t="s">
        <v>23</v>
      </c>
      <c r="B9" s="37">
        <v>10009650154</v>
      </c>
      <c r="C9" s="7" t="s">
        <v>22</v>
      </c>
      <c r="D9" s="61">
        <v>186.98</v>
      </c>
      <c r="E9" s="66">
        <v>3235</v>
      </c>
      <c r="F9" s="18" t="s">
        <v>40</v>
      </c>
      <c r="G9" s="42"/>
    </row>
    <row r="10" spans="1:7" s="10" customFormat="1" x14ac:dyDescent="0.25">
      <c r="A10" s="39" t="s">
        <v>23</v>
      </c>
      <c r="B10" s="38">
        <v>10009650154</v>
      </c>
      <c r="C10" s="7" t="s">
        <v>22</v>
      </c>
      <c r="D10" s="61">
        <v>6.93</v>
      </c>
      <c r="E10" s="65">
        <v>3239</v>
      </c>
      <c r="F10" s="7" t="s">
        <v>47</v>
      </c>
      <c r="G10" s="42"/>
    </row>
    <row r="11" spans="1:7" s="10" customFormat="1" x14ac:dyDescent="0.25">
      <c r="A11" s="11" t="s">
        <v>14</v>
      </c>
      <c r="B11" s="44"/>
      <c r="C11" s="46"/>
      <c r="D11" s="62">
        <f>D9+D10</f>
        <v>193.91</v>
      </c>
      <c r="E11" s="67"/>
      <c r="F11" s="13"/>
      <c r="G11" s="13"/>
    </row>
    <row r="12" spans="1:7" s="10" customFormat="1" x14ac:dyDescent="0.25">
      <c r="A12" s="76" t="s">
        <v>46</v>
      </c>
      <c r="B12" s="38">
        <v>74364571096</v>
      </c>
      <c r="C12" s="77" t="s">
        <v>21</v>
      </c>
      <c r="D12" s="59">
        <v>1.4</v>
      </c>
      <c r="E12" s="66">
        <v>3223</v>
      </c>
      <c r="F12" s="18" t="s">
        <v>34</v>
      </c>
      <c r="G12" s="18"/>
    </row>
    <row r="13" spans="1:7" s="10" customFormat="1" x14ac:dyDescent="0.25">
      <c r="A13" s="11" t="s">
        <v>14</v>
      </c>
      <c r="B13" s="38"/>
      <c r="C13" s="46"/>
      <c r="D13" s="60">
        <f>D12</f>
        <v>1.4</v>
      </c>
      <c r="E13" s="67"/>
      <c r="F13" s="13"/>
      <c r="G13" s="13"/>
    </row>
    <row r="14" spans="1:7" x14ac:dyDescent="0.25">
      <c r="A14" s="76" t="s">
        <v>26</v>
      </c>
      <c r="B14" s="37">
        <v>14506572540</v>
      </c>
      <c r="C14" s="77" t="s">
        <v>21</v>
      </c>
      <c r="D14" s="50">
        <v>1283.54</v>
      </c>
      <c r="E14" s="69">
        <v>3238</v>
      </c>
      <c r="F14" s="17" t="s">
        <v>19</v>
      </c>
      <c r="G14" s="19" t="s">
        <v>54</v>
      </c>
    </row>
    <row r="15" spans="1:7" s="10" customFormat="1" x14ac:dyDescent="0.25">
      <c r="A15" s="11" t="s">
        <v>14</v>
      </c>
      <c r="B15" s="44"/>
      <c r="C15" s="46"/>
      <c r="D15" s="51">
        <f>D14</f>
        <v>1283.54</v>
      </c>
      <c r="E15" s="70"/>
      <c r="F15" s="12"/>
      <c r="G15" s="14"/>
    </row>
    <row r="16" spans="1:7" x14ac:dyDescent="0.25">
      <c r="A16" s="39" t="s">
        <v>43</v>
      </c>
      <c r="B16" s="38">
        <v>81793146560</v>
      </c>
      <c r="C16" s="78" t="s">
        <v>21</v>
      </c>
      <c r="D16" s="81">
        <v>6.46</v>
      </c>
      <c r="E16" s="68">
        <v>3231</v>
      </c>
      <c r="F16" s="6" t="s">
        <v>44</v>
      </c>
      <c r="G16" s="20"/>
    </row>
    <row r="17" spans="1:7" x14ac:dyDescent="0.25">
      <c r="A17" s="11" t="s">
        <v>14</v>
      </c>
      <c r="B17" s="44"/>
      <c r="C17" s="79"/>
      <c r="D17" s="51">
        <f>D16</f>
        <v>6.46</v>
      </c>
      <c r="E17" s="71"/>
      <c r="F17" s="45"/>
      <c r="G17" s="43"/>
    </row>
    <row r="18" spans="1:7" x14ac:dyDescent="0.25">
      <c r="A18" s="39" t="s">
        <v>41</v>
      </c>
      <c r="B18" s="38">
        <v>85821130368</v>
      </c>
      <c r="C18" s="78" t="s">
        <v>21</v>
      </c>
      <c r="D18" s="54">
        <v>2.16</v>
      </c>
      <c r="E18" s="66">
        <v>3238</v>
      </c>
      <c r="F18" s="18" t="s">
        <v>19</v>
      </c>
      <c r="G18" s="19"/>
    </row>
    <row r="19" spans="1:7" x14ac:dyDescent="0.25">
      <c r="A19" s="11" t="s">
        <v>14</v>
      </c>
      <c r="B19" s="38"/>
      <c r="C19" s="79"/>
      <c r="D19" s="51">
        <f>D18</f>
        <v>2.16</v>
      </c>
      <c r="E19" s="71"/>
      <c r="F19" s="45"/>
      <c r="G19" s="43"/>
    </row>
    <row r="20" spans="1:7" x14ac:dyDescent="0.25">
      <c r="A20" s="19" t="s">
        <v>37</v>
      </c>
      <c r="B20" s="82">
        <v>92963223473</v>
      </c>
      <c r="C20" s="78" t="s">
        <v>21</v>
      </c>
      <c r="D20" s="54">
        <v>94.12</v>
      </c>
      <c r="E20" s="68">
        <v>3431</v>
      </c>
      <c r="F20" s="6" t="s">
        <v>38</v>
      </c>
      <c r="G20" s="20"/>
    </row>
    <row r="21" spans="1:7" x14ac:dyDescent="0.25">
      <c r="A21" s="14" t="s">
        <v>14</v>
      </c>
      <c r="B21" s="83"/>
      <c r="C21" s="78"/>
      <c r="D21" s="53">
        <f>D20</f>
        <v>94.12</v>
      </c>
      <c r="E21" s="71"/>
      <c r="F21" s="45"/>
      <c r="G21" s="43"/>
    </row>
    <row r="22" spans="1:7" s="10" customFormat="1" x14ac:dyDescent="0.25">
      <c r="A22" s="39" t="s">
        <v>27</v>
      </c>
      <c r="B22" s="38">
        <v>18683136487</v>
      </c>
      <c r="C22" s="77" t="s">
        <v>21</v>
      </c>
      <c r="D22" s="72">
        <v>210</v>
      </c>
      <c r="E22" s="69">
        <v>3295</v>
      </c>
      <c r="F22" s="17" t="s">
        <v>20</v>
      </c>
      <c r="G22" s="40"/>
    </row>
    <row r="23" spans="1:7" s="10" customFormat="1" x14ac:dyDescent="0.25">
      <c r="A23" s="11" t="s">
        <v>14</v>
      </c>
      <c r="B23" s="38"/>
      <c r="C23" s="46"/>
      <c r="D23" s="63">
        <f>D22</f>
        <v>210</v>
      </c>
      <c r="E23" s="12"/>
      <c r="F23" s="12"/>
      <c r="G23" s="14"/>
    </row>
    <row r="24" spans="1:7" s="10" customFormat="1" x14ac:dyDescent="0.25">
      <c r="A24" s="76" t="s">
        <v>50</v>
      </c>
      <c r="B24" s="37">
        <v>23091759855</v>
      </c>
      <c r="C24" s="77" t="s">
        <v>51</v>
      </c>
      <c r="D24" s="72">
        <v>62.5</v>
      </c>
      <c r="E24" s="69">
        <v>3234</v>
      </c>
      <c r="F24" s="17" t="s">
        <v>17</v>
      </c>
      <c r="G24" s="40"/>
    </row>
    <row r="25" spans="1:7" s="10" customFormat="1" x14ac:dyDescent="0.25">
      <c r="A25" s="11" t="s">
        <v>14</v>
      </c>
      <c r="B25" s="44"/>
      <c r="C25" s="46"/>
      <c r="D25" s="63">
        <f>D24</f>
        <v>62.5</v>
      </c>
      <c r="E25" s="12"/>
      <c r="F25" s="12"/>
      <c r="G25" s="14"/>
    </row>
    <row r="26" spans="1:7" s="10" customFormat="1" x14ac:dyDescent="0.25">
      <c r="A26" s="76" t="s">
        <v>52</v>
      </c>
      <c r="B26" s="37">
        <v>95623041569</v>
      </c>
      <c r="C26" s="77" t="s">
        <v>21</v>
      </c>
      <c r="D26" s="72">
        <v>624.75</v>
      </c>
      <c r="E26" s="69">
        <v>3235</v>
      </c>
      <c r="F26" s="6" t="s">
        <v>18</v>
      </c>
      <c r="G26" s="20" t="s">
        <v>54</v>
      </c>
    </row>
    <row r="27" spans="1:7" s="10" customFormat="1" x14ac:dyDescent="0.25">
      <c r="A27" s="11" t="s">
        <v>14</v>
      </c>
      <c r="B27" s="44"/>
      <c r="C27" s="46"/>
      <c r="D27" s="63">
        <f>D26</f>
        <v>624.75</v>
      </c>
      <c r="E27" s="12"/>
      <c r="F27" s="12"/>
      <c r="G27" s="14"/>
    </row>
    <row r="28" spans="1:7" s="10" customFormat="1" x14ac:dyDescent="0.25">
      <c r="A28" s="76" t="s">
        <v>68</v>
      </c>
      <c r="B28" s="37">
        <v>94124811986</v>
      </c>
      <c r="C28" s="77" t="s">
        <v>21</v>
      </c>
      <c r="D28" s="72">
        <v>4.95</v>
      </c>
      <c r="E28" s="69">
        <v>3221</v>
      </c>
      <c r="F28" s="17" t="s">
        <v>45</v>
      </c>
      <c r="G28" s="20" t="s">
        <v>5</v>
      </c>
    </row>
    <row r="29" spans="1:7" s="10" customFormat="1" x14ac:dyDescent="0.25">
      <c r="A29" s="11" t="s">
        <v>14</v>
      </c>
      <c r="B29" s="44"/>
      <c r="C29" s="46"/>
      <c r="D29" s="63">
        <f>D28</f>
        <v>4.95</v>
      </c>
      <c r="E29" s="12"/>
      <c r="F29" s="12"/>
      <c r="G29" s="14"/>
    </row>
    <row r="30" spans="1:7" x14ac:dyDescent="0.25">
      <c r="A30" s="76" t="s">
        <v>69</v>
      </c>
      <c r="B30" s="37">
        <v>24796394086</v>
      </c>
      <c r="C30" s="77" t="s">
        <v>21</v>
      </c>
      <c r="D30" s="72">
        <v>58</v>
      </c>
      <c r="E30" s="69">
        <v>3221</v>
      </c>
      <c r="F30" s="17" t="s">
        <v>45</v>
      </c>
      <c r="G30" s="40" t="s">
        <v>5</v>
      </c>
    </row>
    <row r="31" spans="1:7" x14ac:dyDescent="0.25">
      <c r="A31" s="105" t="s">
        <v>14</v>
      </c>
      <c r="B31" s="38"/>
      <c r="C31" s="75"/>
      <c r="D31" s="63">
        <f>D30</f>
        <v>58</v>
      </c>
      <c r="E31" s="12"/>
      <c r="F31" s="12"/>
      <c r="G31" s="14"/>
    </row>
    <row r="32" spans="1:7" x14ac:dyDescent="0.25">
      <c r="A32" s="19" t="s">
        <v>70</v>
      </c>
      <c r="B32" s="103">
        <v>8622180689</v>
      </c>
      <c r="C32" s="84" t="s">
        <v>21</v>
      </c>
      <c r="D32" s="72">
        <v>468.99</v>
      </c>
      <c r="E32" s="69">
        <v>3225</v>
      </c>
      <c r="F32" s="17" t="s">
        <v>57</v>
      </c>
      <c r="G32" s="20" t="s">
        <v>5</v>
      </c>
    </row>
    <row r="33" spans="1:11" x14ac:dyDescent="0.25">
      <c r="A33" s="20" t="s">
        <v>70</v>
      </c>
      <c r="B33" s="80">
        <v>8622180689</v>
      </c>
      <c r="C33" s="85" t="s">
        <v>21</v>
      </c>
      <c r="D33" s="74">
        <v>6</v>
      </c>
      <c r="E33" s="65">
        <v>3231</v>
      </c>
      <c r="F33" s="7" t="s">
        <v>44</v>
      </c>
      <c r="G33" s="20"/>
    </row>
    <row r="34" spans="1:11" ht="15.75" customHeight="1" x14ac:dyDescent="0.25">
      <c r="A34" s="14" t="s">
        <v>14</v>
      </c>
      <c r="B34" s="104"/>
      <c r="C34" s="86"/>
      <c r="D34" s="63">
        <f>D32+D33</f>
        <v>474.99</v>
      </c>
      <c r="E34" s="12"/>
      <c r="F34" s="12"/>
      <c r="G34" s="14"/>
    </row>
    <row r="35" spans="1:11" ht="15.75" customHeight="1" x14ac:dyDescent="0.25">
      <c r="A35" s="39" t="s">
        <v>39</v>
      </c>
      <c r="B35" s="38">
        <v>64546066176</v>
      </c>
      <c r="C35" s="78" t="s">
        <v>21</v>
      </c>
      <c r="D35" s="72">
        <v>646.25</v>
      </c>
      <c r="E35" s="69">
        <v>3233</v>
      </c>
      <c r="F35" s="17" t="s">
        <v>61</v>
      </c>
      <c r="G35" s="20" t="s">
        <v>54</v>
      </c>
    </row>
    <row r="36" spans="1:11" ht="15.75" customHeight="1" x14ac:dyDescent="0.25">
      <c r="A36" s="11" t="s">
        <v>14</v>
      </c>
      <c r="B36" s="44"/>
      <c r="C36" s="46"/>
      <c r="D36" s="63">
        <f>D35</f>
        <v>646.25</v>
      </c>
      <c r="E36" s="12"/>
      <c r="F36" s="12"/>
      <c r="G36" s="14"/>
    </row>
    <row r="37" spans="1:11" x14ac:dyDescent="0.25">
      <c r="A37" s="76" t="s">
        <v>71</v>
      </c>
      <c r="B37" s="37" t="s">
        <v>25</v>
      </c>
      <c r="C37" s="78" t="s">
        <v>72</v>
      </c>
      <c r="D37" s="74">
        <v>614.84</v>
      </c>
      <c r="E37" s="68">
        <v>3721</v>
      </c>
      <c r="F37" s="6" t="s">
        <v>67</v>
      </c>
      <c r="G37" s="20" t="s">
        <v>54</v>
      </c>
      <c r="K37" s="57" t="s">
        <v>5</v>
      </c>
    </row>
    <row r="38" spans="1:11" ht="18" customHeight="1" x14ac:dyDescent="0.25">
      <c r="A38" s="11" t="s">
        <v>14</v>
      </c>
      <c r="B38" s="44"/>
      <c r="C38" s="46" t="s">
        <v>5</v>
      </c>
      <c r="D38" s="63">
        <f>D37</f>
        <v>614.84</v>
      </c>
      <c r="E38" s="12"/>
      <c r="F38" s="12"/>
      <c r="G38" s="14"/>
    </row>
    <row r="39" spans="1:11" x14ac:dyDescent="0.25">
      <c r="A39" s="76" t="s">
        <v>65</v>
      </c>
      <c r="B39" s="37" t="s">
        <v>25</v>
      </c>
      <c r="C39" s="77" t="s">
        <v>73</v>
      </c>
      <c r="D39" s="72">
        <f>29.97+119.88</f>
        <v>149.85</v>
      </c>
      <c r="E39" s="69">
        <v>3235</v>
      </c>
      <c r="F39" s="17" t="s">
        <v>63</v>
      </c>
      <c r="G39" s="40"/>
    </row>
    <row r="40" spans="1:11" x14ac:dyDescent="0.25">
      <c r="A40" s="11" t="s">
        <v>14</v>
      </c>
      <c r="B40" s="44"/>
      <c r="C40" s="46"/>
      <c r="D40" s="63">
        <f>D39</f>
        <v>149.85</v>
      </c>
      <c r="E40" s="12"/>
      <c r="F40" s="12"/>
      <c r="G40" s="14"/>
    </row>
    <row r="41" spans="1:11" x14ac:dyDescent="0.25">
      <c r="A41" s="76" t="s">
        <v>64</v>
      </c>
      <c r="B41" s="37" t="s">
        <v>25</v>
      </c>
      <c r="C41" s="77" t="s">
        <v>74</v>
      </c>
      <c r="D41" s="72">
        <f>165+165+41.25+41.25</f>
        <v>412.5</v>
      </c>
      <c r="E41" s="69">
        <v>3235</v>
      </c>
      <c r="F41" s="17" t="s">
        <v>63</v>
      </c>
      <c r="G41" s="40"/>
    </row>
    <row r="42" spans="1:11" x14ac:dyDescent="0.25">
      <c r="A42" s="11" t="s">
        <v>14</v>
      </c>
      <c r="B42" s="44"/>
      <c r="C42" s="46"/>
      <c r="D42" s="63">
        <f>D41</f>
        <v>412.5</v>
      </c>
      <c r="E42" s="12"/>
      <c r="F42" s="12"/>
      <c r="G42" s="14"/>
    </row>
    <row r="43" spans="1:11" x14ac:dyDescent="0.25">
      <c r="A43" s="76" t="s">
        <v>56</v>
      </c>
      <c r="B43" s="37" t="s">
        <v>25</v>
      </c>
      <c r="C43" s="77" t="s">
        <v>75</v>
      </c>
      <c r="D43" s="72">
        <v>1273.98</v>
      </c>
      <c r="E43" s="17">
        <v>3213</v>
      </c>
      <c r="F43" s="18" t="s">
        <v>53</v>
      </c>
      <c r="G43" s="20" t="s">
        <v>76</v>
      </c>
    </row>
    <row r="44" spans="1:11" x14ac:dyDescent="0.25">
      <c r="A44" s="11" t="s">
        <v>14</v>
      </c>
      <c r="B44" s="44"/>
      <c r="C44" s="46"/>
      <c r="D44" s="63">
        <f>D43</f>
        <v>1273.98</v>
      </c>
      <c r="E44" s="12"/>
      <c r="F44" s="12"/>
      <c r="G44" s="14"/>
    </row>
    <row r="45" spans="1:11" x14ac:dyDescent="0.25">
      <c r="A45" s="76" t="s">
        <v>62</v>
      </c>
      <c r="B45" s="38" t="s">
        <v>25</v>
      </c>
      <c r="C45" s="77" t="s">
        <v>62</v>
      </c>
      <c r="D45" s="72">
        <f>884.22+920+237.5+221.06</f>
        <v>2262.7800000000002</v>
      </c>
      <c r="E45" s="69">
        <v>3235</v>
      </c>
      <c r="F45" s="17" t="s">
        <v>63</v>
      </c>
      <c r="G45" s="20" t="s">
        <v>54</v>
      </c>
    </row>
    <row r="46" spans="1:11" x14ac:dyDescent="0.25">
      <c r="A46" s="11" t="s">
        <v>14</v>
      </c>
      <c r="B46" s="44"/>
      <c r="C46" s="46"/>
      <c r="D46" s="63">
        <f>D45</f>
        <v>2262.7800000000002</v>
      </c>
      <c r="E46" s="12"/>
      <c r="F46" s="12"/>
      <c r="G46" s="14"/>
    </row>
    <row r="47" spans="1:11" x14ac:dyDescent="0.25">
      <c r="B47" s="80"/>
    </row>
    <row r="48" spans="1:11" s="87" customFormat="1" ht="28.5" customHeight="1" x14ac:dyDescent="0.25">
      <c r="A48" s="90" t="s">
        <v>28</v>
      </c>
      <c r="B48" s="90"/>
      <c r="C48" s="90"/>
      <c r="D48" s="56">
        <f>D8+D11+D13+D15+D17+D19+D21+D23+D25+D27+D29+D31+D34+D36+D38+D40+D42+D44+D46</f>
        <v>12309.429999999998</v>
      </c>
    </row>
    <row r="49" spans="2:2" x14ac:dyDescent="0.25">
      <c r="B49" s="80"/>
    </row>
    <row r="50" spans="2:2" x14ac:dyDescent="0.25">
      <c r="B50" s="80"/>
    </row>
  </sheetData>
  <autoFilter ref="E1:E23"/>
  <mergeCells count="6">
    <mergeCell ref="A48:C48"/>
    <mergeCell ref="B1:F1"/>
    <mergeCell ref="B2:F2"/>
    <mergeCell ref="B4:F4"/>
    <mergeCell ref="A3:F3"/>
    <mergeCell ref="E6:F6"/>
  </mergeCells>
  <pageMargins left="0.7" right="0.7" top="0.75" bottom="0.75" header="0.3" footer="0.3"/>
  <pageSetup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8"/>
  <sheetViews>
    <sheetView workbookViewId="0">
      <selection activeCell="A28" sqref="A28"/>
    </sheetView>
  </sheetViews>
  <sheetFormatPr defaultRowHeight="15" x14ac:dyDescent="0.25"/>
  <cols>
    <col min="1" max="1" width="71.7109375" customWidth="1"/>
    <col min="2" max="2" width="21.85546875" style="48" customWidth="1"/>
    <col min="3" max="3" width="18.28515625" customWidth="1"/>
    <col min="4" max="4" width="65" customWidth="1"/>
    <col min="5" max="5" width="45.85546875" customWidth="1"/>
  </cols>
  <sheetData>
    <row r="1" spans="1:6" x14ac:dyDescent="0.25">
      <c r="A1" t="s">
        <v>0</v>
      </c>
      <c r="B1" s="98" t="s">
        <v>2</v>
      </c>
      <c r="C1" s="98"/>
      <c r="D1" s="98"/>
      <c r="E1" s="98"/>
      <c r="F1" s="98"/>
    </row>
    <row r="2" spans="1:6" x14ac:dyDescent="0.25">
      <c r="A2" t="s">
        <v>1</v>
      </c>
      <c r="B2" s="99" t="s">
        <v>55</v>
      </c>
      <c r="C2" s="99"/>
      <c r="D2" s="99"/>
      <c r="E2" s="99"/>
      <c r="F2" s="99"/>
    </row>
    <row r="4" spans="1:6" x14ac:dyDescent="0.25">
      <c r="A4" t="s">
        <v>9</v>
      </c>
      <c r="B4" s="47" t="s">
        <v>11</v>
      </c>
    </row>
    <row r="6" spans="1:6" ht="31.5" customHeight="1" x14ac:dyDescent="0.25">
      <c r="A6" s="22" t="s">
        <v>3</v>
      </c>
      <c r="B6" s="73" t="s">
        <v>7</v>
      </c>
      <c r="C6" s="96" t="s">
        <v>8</v>
      </c>
      <c r="D6" s="97"/>
      <c r="E6" s="64" t="s">
        <v>35</v>
      </c>
    </row>
    <row r="7" spans="1:6" ht="15" customHeight="1" x14ac:dyDescent="0.25">
      <c r="A7" s="7" t="s">
        <v>58</v>
      </c>
      <c r="B7" s="59">
        <v>4.3</v>
      </c>
      <c r="C7" s="76">
        <v>3231</v>
      </c>
      <c r="D7" s="18" t="s">
        <v>44</v>
      </c>
      <c r="E7" s="2" t="s">
        <v>5</v>
      </c>
    </row>
    <row r="8" spans="1:6" ht="15" customHeight="1" x14ac:dyDescent="0.25">
      <c r="A8" s="7" t="s">
        <v>58</v>
      </c>
      <c r="B8" s="88">
        <v>6.9</v>
      </c>
      <c r="C8" s="39">
        <v>3231</v>
      </c>
      <c r="D8" s="7" t="s">
        <v>44</v>
      </c>
      <c r="E8" s="2" t="s">
        <v>5</v>
      </c>
    </row>
    <row r="9" spans="1:6" ht="15" customHeight="1" x14ac:dyDescent="0.25">
      <c r="A9" s="7" t="s">
        <v>59</v>
      </c>
      <c r="B9" s="88">
        <v>80</v>
      </c>
      <c r="C9" s="39">
        <v>3232</v>
      </c>
      <c r="D9" s="7" t="s">
        <v>60</v>
      </c>
      <c r="E9" s="2"/>
    </row>
    <row r="10" spans="1:6" ht="15" customHeight="1" x14ac:dyDescent="0.25">
      <c r="A10" s="7" t="s">
        <v>66</v>
      </c>
      <c r="B10" s="88">
        <v>155.12</v>
      </c>
      <c r="C10" s="39">
        <v>3237</v>
      </c>
      <c r="D10" s="7" t="s">
        <v>49</v>
      </c>
      <c r="E10" s="2"/>
    </row>
    <row r="11" spans="1:6" s="10" customFormat="1" x14ac:dyDescent="0.25">
      <c r="A11" s="11" t="s">
        <v>14</v>
      </c>
      <c r="B11" s="89">
        <f>SUM(B7:B10)</f>
        <v>246.32</v>
      </c>
      <c r="C11" s="11"/>
      <c r="D11" s="13"/>
      <c r="E11" s="13"/>
    </row>
    <row r="12" spans="1:6" ht="30" customHeight="1" x14ac:dyDescent="0.25">
      <c r="A12" s="26" t="s">
        <v>29</v>
      </c>
      <c r="B12" s="30">
        <f>B11</f>
        <v>246.32</v>
      </c>
    </row>
    <row r="13" spans="1:6" x14ac:dyDescent="0.25">
      <c r="B13" s="31"/>
    </row>
    <row r="14" spans="1:6" x14ac:dyDescent="0.25">
      <c r="B14" s="31"/>
    </row>
    <row r="15" spans="1:6" x14ac:dyDescent="0.25">
      <c r="B15" s="31"/>
    </row>
    <row r="16" spans="1:6" x14ac:dyDescent="0.25">
      <c r="B16" s="31"/>
    </row>
    <row r="17" spans="2:2" x14ac:dyDescent="0.25">
      <c r="B17" s="31"/>
    </row>
    <row r="18" spans="2:2" x14ac:dyDescent="0.25">
      <c r="B18" s="31"/>
    </row>
    <row r="19" spans="2:2" x14ac:dyDescent="0.25">
      <c r="B19" s="31"/>
    </row>
    <row r="20" spans="2:2" x14ac:dyDescent="0.25">
      <c r="B20" s="31"/>
    </row>
    <row r="21" spans="2:2" x14ac:dyDescent="0.25">
      <c r="B21" s="31"/>
    </row>
    <row r="22" spans="2:2" x14ac:dyDescent="0.25">
      <c r="B22" s="31"/>
    </row>
    <row r="23" spans="2:2" x14ac:dyDescent="0.25">
      <c r="B23" s="31"/>
    </row>
    <row r="24" spans="2:2" x14ac:dyDescent="0.25">
      <c r="B24" s="31"/>
    </row>
    <row r="25" spans="2:2" x14ac:dyDescent="0.25">
      <c r="B25" s="31"/>
    </row>
    <row r="26" spans="2:2" x14ac:dyDescent="0.25">
      <c r="B26" s="31"/>
    </row>
    <row r="27" spans="2:2" x14ac:dyDescent="0.25">
      <c r="B27" s="31"/>
    </row>
    <row r="28" spans="2:2" x14ac:dyDescent="0.25">
      <c r="B28" s="31"/>
    </row>
    <row r="29" spans="2:2" x14ac:dyDescent="0.25">
      <c r="B29" s="31"/>
    </row>
    <row r="30" spans="2:2" x14ac:dyDescent="0.25">
      <c r="B30" s="31"/>
    </row>
    <row r="31" spans="2:2" x14ac:dyDescent="0.25">
      <c r="B31" s="31"/>
    </row>
    <row r="32" spans="2:2" x14ac:dyDescent="0.25">
      <c r="B32" s="31"/>
    </row>
    <row r="33" spans="2:2" x14ac:dyDescent="0.25">
      <c r="B33" s="31"/>
    </row>
    <row r="34" spans="2:2" x14ac:dyDescent="0.25">
      <c r="B34" s="31"/>
    </row>
    <row r="35" spans="2:2" x14ac:dyDescent="0.25">
      <c r="B35" s="31"/>
    </row>
    <row r="36" spans="2:2" x14ac:dyDescent="0.25">
      <c r="B36" s="31"/>
    </row>
    <row r="37" spans="2:2" x14ac:dyDescent="0.25">
      <c r="B37" s="31"/>
    </row>
    <row r="38" spans="2:2" x14ac:dyDescent="0.25">
      <c r="B38" s="31"/>
    </row>
    <row r="39" spans="2:2" x14ac:dyDescent="0.25">
      <c r="B39" s="31"/>
    </row>
    <row r="40" spans="2:2" x14ac:dyDescent="0.25">
      <c r="B40" s="31"/>
    </row>
    <row r="41" spans="2:2" x14ac:dyDescent="0.25">
      <c r="B41" s="31"/>
    </row>
    <row r="42" spans="2:2" x14ac:dyDescent="0.25">
      <c r="B42" s="31"/>
    </row>
    <row r="43" spans="2:2" x14ac:dyDescent="0.25">
      <c r="B43" s="31"/>
    </row>
    <row r="44" spans="2:2" x14ac:dyDescent="0.25">
      <c r="B44" s="31"/>
    </row>
    <row r="45" spans="2:2" x14ac:dyDescent="0.25">
      <c r="B45" s="31"/>
    </row>
    <row r="46" spans="2:2" x14ac:dyDescent="0.25">
      <c r="B46" s="31"/>
    </row>
    <row r="47" spans="2:2" x14ac:dyDescent="0.25">
      <c r="B47" s="31"/>
    </row>
    <row r="48" spans="2:2" x14ac:dyDescent="0.25">
      <c r="B48" s="31"/>
    </row>
    <row r="49" spans="2:2" x14ac:dyDescent="0.25">
      <c r="B49" s="31"/>
    </row>
    <row r="50" spans="2:2" x14ac:dyDescent="0.25">
      <c r="B50" s="31"/>
    </row>
    <row r="51" spans="2:2" x14ac:dyDescent="0.25">
      <c r="B51" s="31"/>
    </row>
    <row r="52" spans="2:2" x14ac:dyDescent="0.25">
      <c r="B52" s="31"/>
    </row>
    <row r="53" spans="2:2" x14ac:dyDescent="0.25">
      <c r="B53" s="31"/>
    </row>
    <row r="54" spans="2:2" x14ac:dyDescent="0.25">
      <c r="B54" s="31"/>
    </row>
    <row r="55" spans="2:2" x14ac:dyDescent="0.25">
      <c r="B55" s="31"/>
    </row>
    <row r="56" spans="2:2" x14ac:dyDescent="0.25">
      <c r="B56" s="31"/>
    </row>
    <row r="57" spans="2:2" x14ac:dyDescent="0.25">
      <c r="B57" s="31"/>
    </row>
    <row r="58" spans="2:2" x14ac:dyDescent="0.25">
      <c r="B58" s="31"/>
    </row>
    <row r="59" spans="2:2" x14ac:dyDescent="0.25">
      <c r="B59" s="31"/>
    </row>
    <row r="60" spans="2:2" x14ac:dyDescent="0.25">
      <c r="B60" s="31"/>
    </row>
    <row r="61" spans="2:2" x14ac:dyDescent="0.25">
      <c r="B61" s="31"/>
    </row>
    <row r="62" spans="2:2" x14ac:dyDescent="0.25">
      <c r="B62" s="31"/>
    </row>
    <row r="63" spans="2:2" x14ac:dyDescent="0.25">
      <c r="B63" s="31"/>
    </row>
    <row r="64" spans="2:2" x14ac:dyDescent="0.25">
      <c r="B64" s="31"/>
    </row>
    <row r="65" spans="2:2" x14ac:dyDescent="0.25">
      <c r="B65" s="31"/>
    </row>
    <row r="66" spans="2:2" x14ac:dyDescent="0.25">
      <c r="B66" s="31"/>
    </row>
    <row r="67" spans="2:2" x14ac:dyDescent="0.25">
      <c r="B67" s="31"/>
    </row>
    <row r="68" spans="2:2" x14ac:dyDescent="0.25">
      <c r="B68" s="31"/>
    </row>
    <row r="69" spans="2:2" x14ac:dyDescent="0.25">
      <c r="B69" s="31"/>
    </row>
    <row r="70" spans="2:2" x14ac:dyDescent="0.25">
      <c r="B70" s="31"/>
    </row>
    <row r="71" spans="2:2" x14ac:dyDescent="0.25">
      <c r="B71" s="31"/>
    </row>
    <row r="72" spans="2:2" x14ac:dyDescent="0.25">
      <c r="B72" s="31"/>
    </row>
    <row r="73" spans="2:2" x14ac:dyDescent="0.25">
      <c r="B73" s="31"/>
    </row>
    <row r="74" spans="2:2" x14ac:dyDescent="0.25">
      <c r="B74" s="31"/>
    </row>
    <row r="75" spans="2:2" x14ac:dyDescent="0.25">
      <c r="B75" s="31"/>
    </row>
    <row r="76" spans="2:2" x14ac:dyDescent="0.25">
      <c r="B76" s="31"/>
    </row>
    <row r="77" spans="2:2" x14ac:dyDescent="0.25">
      <c r="B77" s="31"/>
    </row>
    <row r="78" spans="2:2" x14ac:dyDescent="0.25">
      <c r="B78" s="31"/>
    </row>
    <row r="79" spans="2:2" x14ac:dyDescent="0.25">
      <c r="B79" s="31"/>
    </row>
    <row r="80" spans="2:2" x14ac:dyDescent="0.25">
      <c r="B80" s="31"/>
    </row>
    <row r="81" spans="2:2" x14ac:dyDescent="0.25">
      <c r="B81" s="31"/>
    </row>
    <row r="82" spans="2:2" x14ac:dyDescent="0.25">
      <c r="B82" s="31"/>
    </row>
    <row r="83" spans="2:2" x14ac:dyDescent="0.25">
      <c r="B83" s="31"/>
    </row>
    <row r="84" spans="2:2" x14ac:dyDescent="0.25">
      <c r="B84" s="31"/>
    </row>
    <row r="85" spans="2:2" x14ac:dyDescent="0.25">
      <c r="B85" s="31"/>
    </row>
    <row r="86" spans="2:2" x14ac:dyDescent="0.25">
      <c r="B86" s="31"/>
    </row>
    <row r="87" spans="2:2" x14ac:dyDescent="0.25">
      <c r="B87" s="31"/>
    </row>
    <row r="88" spans="2:2" x14ac:dyDescent="0.25">
      <c r="B88" s="31"/>
    </row>
    <row r="89" spans="2:2" x14ac:dyDescent="0.25">
      <c r="B89" s="31"/>
    </row>
    <row r="90" spans="2:2" x14ac:dyDescent="0.25">
      <c r="B90" s="31"/>
    </row>
    <row r="91" spans="2:2" x14ac:dyDescent="0.25">
      <c r="B91" s="31"/>
    </row>
    <row r="92" spans="2:2" x14ac:dyDescent="0.25">
      <c r="B92" s="31"/>
    </row>
    <row r="93" spans="2:2" x14ac:dyDescent="0.25">
      <c r="B93" s="31"/>
    </row>
    <row r="94" spans="2:2" x14ac:dyDescent="0.25">
      <c r="B94" s="31"/>
    </row>
    <row r="95" spans="2:2" x14ac:dyDescent="0.25">
      <c r="B95" s="31"/>
    </row>
    <row r="96" spans="2:2" x14ac:dyDescent="0.25">
      <c r="B96" s="31"/>
    </row>
    <row r="97" spans="2:2" x14ac:dyDescent="0.25">
      <c r="B97" s="31"/>
    </row>
    <row r="98" spans="2:2" x14ac:dyDescent="0.25">
      <c r="B98" s="31"/>
    </row>
    <row r="99" spans="2:2" x14ac:dyDescent="0.25">
      <c r="B99" s="31"/>
    </row>
    <row r="100" spans="2:2" x14ac:dyDescent="0.25">
      <c r="B100" s="31"/>
    </row>
    <row r="101" spans="2:2" x14ac:dyDescent="0.25">
      <c r="B101" s="31"/>
    </row>
    <row r="102" spans="2:2" x14ac:dyDescent="0.25">
      <c r="B102" s="31"/>
    </row>
    <row r="103" spans="2:2" x14ac:dyDescent="0.25">
      <c r="B103" s="31"/>
    </row>
    <row r="104" spans="2:2" x14ac:dyDescent="0.25">
      <c r="B104" s="31"/>
    </row>
    <row r="105" spans="2:2" x14ac:dyDescent="0.25">
      <c r="B105" s="31"/>
    </row>
    <row r="106" spans="2:2" x14ac:dyDescent="0.25">
      <c r="B106" s="31"/>
    </row>
    <row r="107" spans="2:2" x14ac:dyDescent="0.25">
      <c r="B107" s="31"/>
    </row>
    <row r="108" spans="2:2" x14ac:dyDescent="0.25">
      <c r="B108" s="31"/>
    </row>
    <row r="109" spans="2:2" x14ac:dyDescent="0.25">
      <c r="B109" s="31"/>
    </row>
    <row r="110" spans="2:2" x14ac:dyDescent="0.25">
      <c r="B110" s="31"/>
    </row>
    <row r="111" spans="2:2" x14ac:dyDescent="0.25">
      <c r="B111" s="31"/>
    </row>
    <row r="112" spans="2:2" x14ac:dyDescent="0.25">
      <c r="B112" s="31"/>
    </row>
    <row r="113" spans="2:2" x14ac:dyDescent="0.25">
      <c r="B113" s="31"/>
    </row>
    <row r="114" spans="2:2" x14ac:dyDescent="0.25">
      <c r="B114" s="31"/>
    </row>
    <row r="115" spans="2:2" x14ac:dyDescent="0.25">
      <c r="B115" s="31"/>
    </row>
    <row r="116" spans="2:2" x14ac:dyDescent="0.25">
      <c r="B116" s="31"/>
    </row>
    <row r="117" spans="2:2" x14ac:dyDescent="0.25">
      <c r="B117" s="31"/>
    </row>
    <row r="118" spans="2:2" x14ac:dyDescent="0.25">
      <c r="B118" s="31"/>
    </row>
  </sheetData>
  <mergeCells count="3">
    <mergeCell ref="C6:D6"/>
    <mergeCell ref="B1:F1"/>
    <mergeCell ref="B2:F2"/>
  </mergeCells>
  <hyperlinks>
    <hyperlink ref="A9" r:id="rId1" display="https://hr.kompass.com/c/kljuc-bmb-vl-bruno-macek/hr527188/"/>
  </hyperlinks>
  <pageMargins left="0.7" right="0.7" top="0.75" bottom="0.75" header="0.3" footer="0.3"/>
  <pageSetup scale="53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B56" sqref="B56"/>
    </sheetView>
  </sheetViews>
  <sheetFormatPr defaultRowHeight="15" x14ac:dyDescent="0.25"/>
  <cols>
    <col min="1" max="1" width="43.5703125" customWidth="1"/>
    <col min="2" max="2" width="21.42578125" style="31" customWidth="1"/>
    <col min="3" max="3" width="16.42578125" customWidth="1"/>
    <col min="4" max="4" width="68.7109375" customWidth="1"/>
    <col min="5" max="5" width="9.140625" customWidth="1"/>
  </cols>
  <sheetData>
    <row r="1" spans="1:5" x14ac:dyDescent="0.25">
      <c r="A1" t="s">
        <v>0</v>
      </c>
      <c r="B1" s="98" t="s">
        <v>2</v>
      </c>
      <c r="C1" s="98"/>
      <c r="D1" s="98"/>
      <c r="E1" s="98"/>
    </row>
    <row r="2" spans="1:5" x14ac:dyDescent="0.25">
      <c r="A2" t="s">
        <v>1</v>
      </c>
      <c r="B2" s="99" t="s">
        <v>55</v>
      </c>
      <c r="C2" s="99"/>
      <c r="D2" s="99"/>
      <c r="E2" s="99"/>
    </row>
    <row r="4" spans="1:5" x14ac:dyDescent="0.25">
      <c r="A4" t="s">
        <v>9</v>
      </c>
      <c r="B4" s="30" t="s">
        <v>12</v>
      </c>
    </row>
    <row r="6" spans="1:5" ht="31.5" customHeight="1" x14ac:dyDescent="0.25">
      <c r="A6" s="25" t="s">
        <v>3</v>
      </c>
      <c r="B6" s="32" t="s">
        <v>7</v>
      </c>
      <c r="C6" s="100" t="s">
        <v>8</v>
      </c>
      <c r="D6" s="101"/>
    </row>
    <row r="7" spans="1:5" x14ac:dyDescent="0.25">
      <c r="A7" s="8" t="s">
        <v>31</v>
      </c>
      <c r="B7" s="33">
        <v>148283.01999999999</v>
      </c>
      <c r="C7" s="15">
        <v>3111</v>
      </c>
      <c r="D7" s="16" t="s">
        <v>13</v>
      </c>
    </row>
    <row r="8" spans="1:5" s="10" customFormat="1" x14ac:dyDescent="0.25">
      <c r="A8" s="14" t="s">
        <v>14</v>
      </c>
      <c r="B8" s="34">
        <f>B7</f>
        <v>148283.01999999999</v>
      </c>
      <c r="C8" s="12" t="s">
        <v>5</v>
      </c>
      <c r="D8" s="13"/>
    </row>
    <row r="9" spans="1:5" s="10" customFormat="1" x14ac:dyDescent="0.25">
      <c r="A9" s="8" t="s">
        <v>31</v>
      </c>
      <c r="B9" s="33">
        <v>1900</v>
      </c>
      <c r="C9" s="24">
        <v>3121</v>
      </c>
      <c r="D9" s="16" t="s">
        <v>48</v>
      </c>
    </row>
    <row r="10" spans="1:5" s="10" customFormat="1" x14ac:dyDescent="0.25">
      <c r="A10" s="14" t="s">
        <v>14</v>
      </c>
      <c r="B10" s="34">
        <f>B9</f>
        <v>1900</v>
      </c>
      <c r="C10" s="9"/>
      <c r="D10" s="42"/>
    </row>
    <row r="11" spans="1:5" s="10" customFormat="1" x14ac:dyDescent="0.25">
      <c r="A11" s="8" t="s">
        <v>31</v>
      </c>
      <c r="B11" s="33">
        <v>24741.279999999999</v>
      </c>
      <c r="C11" s="24">
        <v>3132</v>
      </c>
      <c r="D11" s="16" t="s">
        <v>42</v>
      </c>
    </row>
    <row r="12" spans="1:5" s="10" customFormat="1" x14ac:dyDescent="0.25">
      <c r="A12" s="14" t="s">
        <v>14</v>
      </c>
      <c r="B12" s="34">
        <f>B11</f>
        <v>24741.279999999999</v>
      </c>
      <c r="C12" s="12"/>
      <c r="D12" s="13"/>
    </row>
    <row r="13" spans="1:5" x14ac:dyDescent="0.25">
      <c r="A13" s="8" t="s">
        <v>31</v>
      </c>
      <c r="B13" s="33">
        <v>5258.93</v>
      </c>
      <c r="C13" s="15">
        <v>3211</v>
      </c>
      <c r="D13" s="16" t="s">
        <v>15</v>
      </c>
    </row>
    <row r="14" spans="1:5" s="10" customFormat="1" x14ac:dyDescent="0.25">
      <c r="A14" s="14" t="s">
        <v>14</v>
      </c>
      <c r="B14" s="34">
        <f>B13</f>
        <v>5258.93</v>
      </c>
      <c r="C14" s="12" t="s">
        <v>5</v>
      </c>
      <c r="D14" s="13" t="s">
        <v>5</v>
      </c>
    </row>
    <row r="15" spans="1:5" x14ac:dyDescent="0.25">
      <c r="A15" s="8" t="s">
        <v>31</v>
      </c>
      <c r="B15" s="33">
        <v>1453.13</v>
      </c>
      <c r="C15" s="15">
        <v>3212</v>
      </c>
      <c r="D15" s="16" t="s">
        <v>16</v>
      </c>
    </row>
    <row r="16" spans="1:5" s="10" customFormat="1" x14ac:dyDescent="0.25">
      <c r="A16" s="14" t="s">
        <v>14</v>
      </c>
      <c r="B16" s="34">
        <f>B15</f>
        <v>1453.13</v>
      </c>
      <c r="C16" s="12"/>
      <c r="D16" s="13"/>
    </row>
    <row r="17" spans="1:4" s="10" customFormat="1" hidden="1" x14ac:dyDescent="0.25">
      <c r="A17" s="8" t="s">
        <v>31</v>
      </c>
      <c r="B17" s="33" t="s">
        <v>5</v>
      </c>
      <c r="C17" s="24">
        <v>3214</v>
      </c>
      <c r="D17" s="16" t="s">
        <v>36</v>
      </c>
    </row>
    <row r="18" spans="1:4" s="10" customFormat="1" hidden="1" x14ac:dyDescent="0.25">
      <c r="A18" s="14" t="s">
        <v>14</v>
      </c>
      <c r="B18" s="34" t="str">
        <f>B17</f>
        <v xml:space="preserve"> </v>
      </c>
      <c r="C18" s="11"/>
      <c r="D18" s="13"/>
    </row>
    <row r="19" spans="1:4" ht="29.25" customHeight="1" x14ac:dyDescent="0.25">
      <c r="A19" s="28" t="s">
        <v>30</v>
      </c>
      <c r="B19" s="35">
        <f>B8+B10+B12+B14+B16</f>
        <v>181636.36</v>
      </c>
    </row>
  </sheetData>
  <autoFilter ref="C1:C19"/>
  <mergeCells count="3">
    <mergeCell ref="C6:D6"/>
    <mergeCell ref="B1:E1"/>
    <mergeCell ref="B2:E2"/>
  </mergeCells>
  <pageMargins left="0.7" right="0.7" top="0.75" bottom="0.75" header="0.3" footer="0.3"/>
  <pageSetup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workbookViewId="0">
      <selection activeCell="B19" sqref="B19"/>
    </sheetView>
  </sheetViews>
  <sheetFormatPr defaultRowHeight="15" x14ac:dyDescent="0.25"/>
  <cols>
    <col min="1" max="1" width="45.140625" customWidth="1"/>
    <col min="2" max="2" width="18.28515625" style="31" customWidth="1"/>
    <col min="3" max="3" width="19.140625" customWidth="1"/>
    <col min="4" max="4" width="49.42578125" customWidth="1"/>
    <col min="5" max="5" width="16.28515625" customWidth="1"/>
    <col min="6" max="6" width="36.7109375" customWidth="1"/>
  </cols>
  <sheetData>
    <row r="1" spans="1:6" x14ac:dyDescent="0.25">
      <c r="A1" t="s">
        <v>0</v>
      </c>
      <c r="B1" s="98" t="s">
        <v>2</v>
      </c>
      <c r="C1" s="98"/>
      <c r="D1" s="98"/>
    </row>
    <row r="2" spans="1:6" x14ac:dyDescent="0.25">
      <c r="A2" t="s">
        <v>1</v>
      </c>
      <c r="B2" s="102" t="s">
        <v>55</v>
      </c>
      <c r="C2" s="102"/>
      <c r="D2" s="102"/>
    </row>
    <row r="4" spans="1:6" x14ac:dyDescent="0.25">
      <c r="A4" t="s">
        <v>9</v>
      </c>
      <c r="B4" s="98" t="s">
        <v>33</v>
      </c>
      <c r="C4" s="98"/>
      <c r="D4" s="98"/>
    </row>
    <row r="5" spans="1:6" x14ac:dyDescent="0.25">
      <c r="C5" s="1"/>
    </row>
    <row r="6" spans="1:6" ht="29.25" customHeight="1" x14ac:dyDescent="0.25">
      <c r="A6" s="25" t="s">
        <v>3</v>
      </c>
      <c r="B6" s="32" t="s">
        <v>7</v>
      </c>
      <c r="C6" s="100" t="s">
        <v>8</v>
      </c>
      <c r="D6" s="101"/>
      <c r="E6" s="1" t="s">
        <v>5</v>
      </c>
      <c r="F6" s="1"/>
    </row>
    <row r="7" spans="1:6" x14ac:dyDescent="0.25">
      <c r="A7" s="24" t="s">
        <v>25</v>
      </c>
      <c r="B7" s="36" t="s">
        <v>25</v>
      </c>
      <c r="C7" s="15" t="s">
        <v>25</v>
      </c>
      <c r="D7" s="16"/>
    </row>
    <row r="8" spans="1:6" s="10" customFormat="1" x14ac:dyDescent="0.25">
      <c r="A8" s="11" t="s">
        <v>14</v>
      </c>
      <c r="B8" s="21" t="s">
        <v>25</v>
      </c>
      <c r="C8" s="12"/>
      <c r="D8" s="13"/>
    </row>
    <row r="9" spans="1:6" ht="29.25" customHeight="1" x14ac:dyDescent="0.25">
      <c r="A9" s="29" t="s">
        <v>32</v>
      </c>
      <c r="B9" s="27" t="s">
        <v>25</v>
      </c>
    </row>
  </sheetData>
  <mergeCells count="4">
    <mergeCell ref="C6:D6"/>
    <mergeCell ref="B1:D1"/>
    <mergeCell ref="B2:D2"/>
    <mergeCell ref="B4:D4"/>
  </mergeCells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Kat.1 PRAVNE OSOBE</vt:lpstr>
      <vt:lpstr>Kat.1 FIZIČKE OSOBE</vt:lpstr>
      <vt:lpstr>Kat.2 FIZIČKE OSOBE</vt:lpstr>
      <vt:lpstr>MALOLJETNE FIZIČKE OSOBE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</dc:creator>
  <cp:lastModifiedBy>LUCIJA</cp:lastModifiedBy>
  <cp:lastPrinted>2026-01-16T13:26:59Z</cp:lastPrinted>
  <dcterms:created xsi:type="dcterms:W3CDTF">2024-02-14T09:37:48Z</dcterms:created>
  <dcterms:modified xsi:type="dcterms:W3CDTF">2026-02-06T12:36:05Z</dcterms:modified>
</cp:coreProperties>
</file>