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IJA\Desktop\LUCIJA\MZO\2024\Objava informacija o trošenju sredstava\02-2024\"/>
    </mc:Choice>
  </mc:AlternateContent>
  <bookViews>
    <workbookView xWindow="0" yWindow="0" windowWidth="25200" windowHeight="11550"/>
  </bookViews>
  <sheets>
    <sheet name="Kat.1 PRAVNE OSOBE" sheetId="1" r:id="rId1"/>
    <sheet name="Kat.1 FIZIČKE OSOBE" sheetId="2" r:id="rId2"/>
    <sheet name="Kat.2 FIZIČKE OSOBE" sheetId="3" r:id="rId3"/>
    <sheet name="MALOLJETNE FIZIČKE OSOBE" sheetId="4" r:id="rId4"/>
  </sheets>
  <definedNames>
    <definedName name="_xlnm._FilterDatabase" localSheetId="0" hidden="1">'Kat.1 PRAVNE OSOBE'!$E$1:$E$89</definedName>
    <definedName name="_xlnm._FilterDatabase" localSheetId="2" hidden="1">'Kat.2 FIZIČKE OSOBE'!$C$1:$C$19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B11" i="2" l="1"/>
  <c r="D86" i="1"/>
  <c r="D84" i="1"/>
  <c r="D82" i="1"/>
  <c r="D80" i="1"/>
  <c r="D78" i="1"/>
  <c r="D74" i="1"/>
  <c r="D72" i="1"/>
  <c r="D70" i="1"/>
  <c r="D68" i="1"/>
  <c r="D66" i="1"/>
  <c r="D64" i="1"/>
  <c r="D62" i="1"/>
  <c r="D60" i="1"/>
  <c r="D54" i="1"/>
  <c r="D52" i="1"/>
  <c r="D50" i="1"/>
  <c r="D48" i="1"/>
  <c r="D46" i="1"/>
  <c r="D44" i="1"/>
  <c r="D42" i="1"/>
  <c r="D40" i="1"/>
  <c r="D38" i="1"/>
  <c r="D32" i="1"/>
  <c r="D30" i="1"/>
  <c r="D28" i="1"/>
  <c r="D25" i="1"/>
  <c r="D13" i="1"/>
  <c r="D21" i="1"/>
  <c r="D22" i="1" s="1"/>
  <c r="D17" i="1" l="1"/>
  <c r="D15" i="1"/>
  <c r="B18" i="3"/>
  <c r="B16" i="3"/>
  <c r="B14" i="3"/>
  <c r="B12" i="3"/>
  <c r="B12" i="2" l="1"/>
  <c r="D35" i="1"/>
  <c r="D19" i="1"/>
  <c r="D8" i="1"/>
  <c r="D10" i="1"/>
  <c r="B10" i="3"/>
  <c r="B8" i="3"/>
  <c r="D89" i="1" l="1"/>
  <c r="B19" i="3"/>
</calcChain>
</file>

<file path=xl/sharedStrings.xml><?xml version="1.0" encoding="utf-8"?>
<sst xmlns="http://schemas.openxmlformats.org/spreadsheetml/2006/main" count="272" uniqueCount="110">
  <si>
    <t>Naziv isplatitelja:</t>
  </si>
  <si>
    <t>Isplata sredstava za razdoblje:</t>
  </si>
  <si>
    <t>INSTITUT ZA DRUŠTVENA ISTRAŽIVANJA U ZAGREBU</t>
  </si>
  <si>
    <t>NAZIV PRIMATELJA</t>
  </si>
  <si>
    <t>OIB PRIMATELJA</t>
  </si>
  <si>
    <t xml:space="preserve"> </t>
  </si>
  <si>
    <t>SJEDIŠTE/PREBIVALIŠTE PRIMATELJA</t>
  </si>
  <si>
    <t>NAČIN OBJAVE</t>
  </si>
  <si>
    <t>VRSTA RASHODA / IZDATKA</t>
  </si>
  <si>
    <t>Kategorija:</t>
  </si>
  <si>
    <t>Kategorija 1 PRAVNE OSOBE</t>
  </si>
  <si>
    <t>Kategorija 1 FIZIČKE OSOBE</t>
  </si>
  <si>
    <t>Kategorija 2 FIZIČKE OSOBE</t>
  </si>
  <si>
    <t>Plaće za redovan rad</t>
  </si>
  <si>
    <t>Ukupno</t>
  </si>
  <si>
    <t>Bruto jubilarne nagrade</t>
  </si>
  <si>
    <t>Doprinos za obvezno zdravstveno osiguranje</t>
  </si>
  <si>
    <t>Službena putovanja</t>
  </si>
  <si>
    <t>Naknade za prijevoz na posao i s posla</t>
  </si>
  <si>
    <t>Stručno usavršavanje zaposlenika</t>
  </si>
  <si>
    <t>Uredski materijal i ostali materijalni rashodi</t>
  </si>
  <si>
    <t>Komunalne usluge</t>
  </si>
  <si>
    <t>Zakupnine i najamnine za poslovne prostore</t>
  </si>
  <si>
    <t>Licence</t>
  </si>
  <si>
    <t>Ugovor o djelu</t>
  </si>
  <si>
    <t xml:space="preserve">Usluge studentskih servisa </t>
  </si>
  <si>
    <t>Računalne usluge</t>
  </si>
  <si>
    <t>Ostale usluge (usluge čišćenja)</t>
  </si>
  <si>
    <t>Ostale usluge (usluga stručnjaka Zaštite na radu)</t>
  </si>
  <si>
    <t xml:space="preserve">Ostale usluge  </t>
  </si>
  <si>
    <t>Naknade troškova osobama izvan radnog odnosa</t>
  </si>
  <si>
    <t>Reprezentacija</t>
  </si>
  <si>
    <t>Pristojbe i naknade</t>
  </si>
  <si>
    <t>Bankarske usluge i usluge platnog prometa</t>
  </si>
  <si>
    <t>Knjige u knjižnicama</t>
  </si>
  <si>
    <t>Zagreb</t>
  </si>
  <si>
    <t>TELEBIT d.o.o.</t>
  </si>
  <si>
    <t>Donji Stupnik</t>
  </si>
  <si>
    <t>Zagrebački holding d.o.o. Podružnica Čistoća</t>
  </si>
  <si>
    <t>Iron Mountain Hrvatska d.o.o.</t>
  </si>
  <si>
    <t>10009650154 </t>
  </si>
  <si>
    <t>Leksikografski zavod Miroslav Krleža</t>
  </si>
  <si>
    <t>-</t>
  </si>
  <si>
    <t>Studentski centar u Zagrebu</t>
  </si>
  <si>
    <t>LIBUSOFT CICOM d.o.o.</t>
  </si>
  <si>
    <t>ZITEL EURO CONTROL d.o.o.</t>
  </si>
  <si>
    <t>KULTURNI KRUG j.d.o.o.</t>
  </si>
  <si>
    <t>MLINAR pekarska industrija d.o.o.</t>
  </si>
  <si>
    <t>Državni proračun - Ministarstvo financija</t>
  </si>
  <si>
    <t>Zagrebačka banka d.d.</t>
  </si>
  <si>
    <t>Rijeka</t>
  </si>
  <si>
    <t xml:space="preserve">UPI-2M PLUS d.o.o. </t>
  </si>
  <si>
    <t xml:space="preserve">KONZUM plus d.o.o. </t>
  </si>
  <si>
    <t>UKUPNO Kategorija 1 PRAVNE OSOBE</t>
  </si>
  <si>
    <t>UKUPNO Kategorija 1 FIZIČKE OSOBE</t>
  </si>
  <si>
    <t>UKUPNO Kategorija 2 FIZIČKE OSOBE</t>
  </si>
  <si>
    <t>Josipa Tukara Komljenović</t>
  </si>
  <si>
    <t>Institut za društvena istraživanja u Zagrebu</t>
  </si>
  <si>
    <t>UKUPNO  MALOLJETNE FIZIČKE OSOBE</t>
  </si>
  <si>
    <t>MALOLJETNE FIZIČKE OSOBE</t>
  </si>
  <si>
    <t>VELJAČA 2024</t>
  </si>
  <si>
    <t>Učilište APPA</t>
  </si>
  <si>
    <t>PROSVJETA d.o.o.</t>
  </si>
  <si>
    <t xml:space="preserve"> BIPA d.o.o.</t>
  </si>
  <si>
    <t>ZNANJE d.o.o.</t>
  </si>
  <si>
    <t xml:space="preserve">HEP d.d. </t>
  </si>
  <si>
    <t>Energija</t>
  </si>
  <si>
    <t>HP d.d.</t>
  </si>
  <si>
    <t>Velika Gorica</t>
  </si>
  <si>
    <t xml:space="preserve"> Usluge telefona, pošte i prijevoza</t>
  </si>
  <si>
    <t>DOMINOVIĆ d.o.o.</t>
  </si>
  <si>
    <t>EX LIBRIS d. o. o.</t>
  </si>
  <si>
    <t>ARTMEN d.o.o.</t>
  </si>
  <si>
    <t>NARODNE NOVINE d.d.</t>
  </si>
  <si>
    <t xml:space="preserve"> Usluge promidžbe i informiranja</t>
  </si>
  <si>
    <t>Gradski ured za obnovu, izgradnju, prostorno uređenje, graditeljstvo i komunalne poslove</t>
  </si>
  <si>
    <t>Gradsko stambeno komunalno gospodarstvo d.o.o.</t>
  </si>
  <si>
    <t>ZRINSKI, ugostiteljski obrt, vl. Mihajlo Novak</t>
  </si>
  <si>
    <t>Dropbox</t>
  </si>
  <si>
    <t xml:space="preserve"> Ireland </t>
  </si>
  <si>
    <t>Zakupnine i najamnine za opremu</t>
  </si>
  <si>
    <t>Pričuva</t>
  </si>
  <si>
    <t>Komunalna i vodna naknada</t>
  </si>
  <si>
    <t>Emina Bužinkić</t>
  </si>
  <si>
    <t>FINA (Financijska agencija)</t>
  </si>
  <si>
    <t>OPI-M d.o.o.</t>
  </si>
  <si>
    <t>Hotel CENTRAL, d.d.</t>
  </si>
  <si>
    <t xml:space="preserve">E-tours d.o.o. </t>
  </si>
  <si>
    <t>STARI FIJAKER 900 d.o.o.</t>
  </si>
  <si>
    <t>Grand Marnier</t>
  </si>
  <si>
    <t>SF1 COFFEE d.o.o.</t>
  </si>
  <si>
    <t>MAKROMIKRO GRUPA d.o.o.</t>
  </si>
  <si>
    <t>Uredska oprema i namještaj</t>
  </si>
  <si>
    <t>FORTUNA d.o.o.</t>
  </si>
  <si>
    <t>ALFA d.d.</t>
  </si>
  <si>
    <t>VERBUM d.o.o.</t>
  </si>
  <si>
    <t>Split</t>
  </si>
  <si>
    <t>NPOO Programsko financiranje</t>
  </si>
  <si>
    <t xml:space="preserve">HRZZ - IDEU -  292,00 EUR </t>
  </si>
  <si>
    <t>HRZZ - TeachWell - 780,00 EUR</t>
  </si>
  <si>
    <t>Hand in hand II</t>
  </si>
  <si>
    <t>HRZZ - IDEU</t>
  </si>
  <si>
    <t>HRZZ - ISOLATION - 353,94 EUR</t>
  </si>
  <si>
    <t>HRZZ - IDEU - 564,08 EUR ; HRZZ - ISOLATION - 116,10 EUR ; HRZZ - RESETH - 187,01 EUR ; NPOO Programsko financiranje - 136,9 ; Zavod za prostorno uređenje - 45,00 EUR ; CARNET - 44,19 EUR</t>
  </si>
  <si>
    <t xml:space="preserve">Youth Wiki </t>
  </si>
  <si>
    <t>Moj dom</t>
  </si>
  <si>
    <t>HRZZ - YO-VID22</t>
  </si>
  <si>
    <t>MÜLLER TRGOVINA ZAGREB d.o.o.</t>
  </si>
  <si>
    <t>Ostali nespomenuti rashodi poslovanja</t>
  </si>
  <si>
    <t>Napomena o mjestu troška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</si>
</sst>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6" xfId="0" applyFont="1" applyBorder="1"/>
    <xf numFmtId="0" fontId="0" fillId="0" borderId="12" xfId="0" applyBorder="1"/>
    <xf numFmtId="0" fontId="0" fillId="0" borderId="13" xfId="0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4" fillId="0" borderId="7" xfId="0" applyFont="1" applyBorder="1"/>
    <xf numFmtId="0" fontId="4" fillId="0" borderId="8" xfId="0" applyFont="1" applyBorder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4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0" xfId="0" applyFont="1"/>
    <xf numFmtId="0" fontId="4" fillId="0" borderId="13" xfId="0" applyFont="1" applyBorder="1"/>
    <xf numFmtId="0" fontId="0" fillId="0" borderId="3" xfId="0" applyBorder="1"/>
    <xf numFmtId="0" fontId="0" fillId="0" borderId="4" xfId="0" applyBorder="1"/>
    <xf numFmtId="0" fontId="2" fillId="0" borderId="3" xfId="0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/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2" fontId="2" fillId="0" borderId="0" xfId="0" applyNumberFormat="1" applyFont="1" applyAlignment="1">
      <alignment horizontal="left"/>
    </xf>
    <xf numFmtId="2" fontId="3" fillId="2" borderId="1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/>
    <xf numFmtId="2" fontId="0" fillId="0" borderId="2" xfId="0" applyNumberFormat="1" applyBorder="1"/>
    <xf numFmtId="2" fontId="0" fillId="0" borderId="5" xfId="0" applyNumberFormat="1" applyBorder="1"/>
    <xf numFmtId="2" fontId="4" fillId="0" borderId="7" xfId="0" applyNumberFormat="1" applyFont="1" applyBorder="1"/>
    <xf numFmtId="2" fontId="0" fillId="0" borderId="0" xfId="0" applyNumberFormat="1"/>
    <xf numFmtId="2" fontId="1" fillId="2" borderId="1" xfId="0" applyNumberFormat="1" applyFont="1" applyFill="1" applyBorder="1" applyAlignment="1">
      <alignment horizontal="right" vertical="center"/>
    </xf>
    <xf numFmtId="2" fontId="0" fillId="0" borderId="12" xfId="0" applyNumberFormat="1" applyBorder="1"/>
    <xf numFmtId="2" fontId="4" fillId="0" borderId="14" xfId="0" applyNumberFormat="1" applyFont="1" applyBorder="1"/>
    <xf numFmtId="2" fontId="1" fillId="0" borderId="0" xfId="0" applyNumberFormat="1" applyFont="1" applyBorder="1"/>
    <xf numFmtId="2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 applyAlignment="1">
      <alignment horizontal="left"/>
    </xf>
    <xf numFmtId="0" fontId="4" fillId="0" borderId="12" xfId="0" applyFon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3" xfId="0" applyFont="1" applyBorder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ininfo.hr/Poduzece/Pregled/kopi-as/Detaljno/38487" TargetMode="External"/><Relationship Id="rId1" Type="http://schemas.openxmlformats.org/officeDocument/2006/relationships/hyperlink" Target="https://www.fininfo.hr/Poduzece/Pregled/kopi-as/Detaljno/3848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abSelected="1" zoomScaleNormal="100" workbookViewId="0">
      <selection activeCell="G6" sqref="G6"/>
    </sheetView>
  </sheetViews>
  <sheetFormatPr defaultRowHeight="15" x14ac:dyDescent="0.25"/>
  <cols>
    <col min="1" max="1" width="43" style="5" customWidth="1"/>
    <col min="2" max="2" width="18.140625" style="6" customWidth="1"/>
    <col min="3" max="3" width="36.5703125" style="7" customWidth="1"/>
    <col min="4" max="4" width="18.28515625" style="54" customWidth="1"/>
    <col min="5" max="5" width="13" style="5" customWidth="1"/>
    <col min="6" max="6" width="45.7109375" style="5" customWidth="1"/>
    <col min="7" max="7" width="95" style="5" customWidth="1"/>
    <col min="8" max="16384" width="9.140625" style="5"/>
  </cols>
  <sheetData>
    <row r="1" spans="1:7" x14ac:dyDescent="0.25">
      <c r="A1" s="5" t="s">
        <v>0</v>
      </c>
      <c r="B1" s="82" t="s">
        <v>2</v>
      </c>
      <c r="C1" s="82"/>
      <c r="D1" s="82"/>
      <c r="E1" s="82"/>
      <c r="F1" s="82"/>
    </row>
    <row r="2" spans="1:7" x14ac:dyDescent="0.25">
      <c r="A2" s="5" t="s">
        <v>1</v>
      </c>
      <c r="B2" s="83" t="s">
        <v>60</v>
      </c>
      <c r="C2" s="83"/>
      <c r="D2" s="83"/>
      <c r="E2" s="83"/>
      <c r="F2" s="83"/>
    </row>
    <row r="3" spans="1:7" x14ac:dyDescent="0.25">
      <c r="A3" s="84"/>
      <c r="B3" s="84"/>
      <c r="C3" s="84"/>
      <c r="D3" s="84"/>
      <c r="E3" s="84"/>
      <c r="F3" s="84"/>
    </row>
    <row r="4" spans="1:7" x14ac:dyDescent="0.25">
      <c r="A4" s="5" t="s">
        <v>9</v>
      </c>
      <c r="B4" s="82" t="s">
        <v>10</v>
      </c>
      <c r="C4" s="82"/>
      <c r="D4" s="82"/>
      <c r="E4" s="82"/>
      <c r="F4" s="82"/>
    </row>
    <row r="5" spans="1:7" x14ac:dyDescent="0.25">
      <c r="B5" s="7"/>
      <c r="D5" s="52"/>
      <c r="E5" s="7"/>
      <c r="F5" s="7"/>
    </row>
    <row r="6" spans="1:7" ht="29.25" customHeight="1" x14ac:dyDescent="0.25">
      <c r="A6" s="44" t="s">
        <v>3</v>
      </c>
      <c r="B6" s="45" t="s">
        <v>4</v>
      </c>
      <c r="C6" s="44" t="s">
        <v>6</v>
      </c>
      <c r="D6" s="53" t="s">
        <v>7</v>
      </c>
      <c r="E6" s="85" t="s">
        <v>8</v>
      </c>
      <c r="F6" s="86"/>
      <c r="G6" s="78" t="s">
        <v>109</v>
      </c>
    </row>
    <row r="7" spans="1:7" x14ac:dyDescent="0.25">
      <c r="A7" s="31" t="s">
        <v>61</v>
      </c>
      <c r="B7" s="28">
        <v>4285291719</v>
      </c>
      <c r="C7" s="33" t="s">
        <v>35</v>
      </c>
      <c r="D7" s="39">
        <v>143</v>
      </c>
      <c r="E7" s="29">
        <v>3213</v>
      </c>
      <c r="F7" s="29" t="s">
        <v>19</v>
      </c>
      <c r="G7" s="31"/>
    </row>
    <row r="8" spans="1:7" s="15" customFormat="1" x14ac:dyDescent="0.25">
      <c r="A8" s="21" t="s">
        <v>14</v>
      </c>
      <c r="B8" s="18"/>
      <c r="C8" s="34"/>
      <c r="D8" s="40">
        <f>D7</f>
        <v>143</v>
      </c>
      <c r="E8" s="19"/>
      <c r="F8" s="19"/>
      <c r="G8" s="21"/>
    </row>
    <row r="9" spans="1:7" x14ac:dyDescent="0.25">
      <c r="A9" s="31" t="s">
        <v>62</v>
      </c>
      <c r="B9" s="65">
        <v>23366802564</v>
      </c>
      <c r="C9" s="33" t="s">
        <v>35</v>
      </c>
      <c r="D9" s="39">
        <v>31.5</v>
      </c>
      <c r="E9" s="29">
        <v>3221</v>
      </c>
      <c r="F9" s="29" t="s">
        <v>20</v>
      </c>
      <c r="G9" s="31"/>
    </row>
    <row r="10" spans="1:7" s="15" customFormat="1" x14ac:dyDescent="0.25">
      <c r="A10" s="25" t="s">
        <v>14</v>
      </c>
      <c r="B10" s="66"/>
      <c r="C10" s="35"/>
      <c r="D10" s="43">
        <f>SUM(D9:D9)</f>
        <v>31.5</v>
      </c>
      <c r="E10" s="14"/>
      <c r="F10" s="14"/>
      <c r="G10" s="21"/>
    </row>
    <row r="11" spans="1:7" s="15" customFormat="1" x14ac:dyDescent="0.25">
      <c r="A11" s="72" t="s">
        <v>63</v>
      </c>
      <c r="B11" s="65">
        <v>66498917936</v>
      </c>
      <c r="C11" s="73" t="s">
        <v>35</v>
      </c>
      <c r="D11" s="70">
        <v>73.17</v>
      </c>
      <c r="E11" s="29">
        <v>3221</v>
      </c>
      <c r="F11" s="29" t="s">
        <v>20</v>
      </c>
      <c r="G11" s="76"/>
    </row>
    <row r="12" spans="1:7" s="15" customFormat="1" x14ac:dyDescent="0.25">
      <c r="A12" s="74" t="s">
        <v>63</v>
      </c>
      <c r="B12" s="68">
        <v>66498917936</v>
      </c>
      <c r="C12" s="75" t="s">
        <v>35</v>
      </c>
      <c r="D12" s="71">
        <v>21.24</v>
      </c>
      <c r="E12" s="9">
        <v>3234</v>
      </c>
      <c r="F12" s="9" t="s">
        <v>21</v>
      </c>
      <c r="G12" s="25"/>
    </row>
    <row r="13" spans="1:7" s="15" customFormat="1" x14ac:dyDescent="0.25">
      <c r="A13" s="17" t="s">
        <v>14</v>
      </c>
      <c r="B13" s="66"/>
      <c r="C13" s="67"/>
      <c r="D13" s="69">
        <f>D11+D12</f>
        <v>94.41</v>
      </c>
      <c r="E13" s="19"/>
      <c r="F13" s="19"/>
      <c r="G13" s="21"/>
    </row>
    <row r="14" spans="1:7" x14ac:dyDescent="0.25">
      <c r="A14" s="31" t="s">
        <v>64</v>
      </c>
      <c r="B14" s="28">
        <v>80627693538</v>
      </c>
      <c r="C14" s="33" t="s">
        <v>35</v>
      </c>
      <c r="D14" s="39">
        <v>5.72</v>
      </c>
      <c r="E14" s="29">
        <v>3221</v>
      </c>
      <c r="F14" s="29" t="s">
        <v>20</v>
      </c>
      <c r="G14" s="31"/>
    </row>
    <row r="15" spans="1:7" s="15" customFormat="1" x14ac:dyDescent="0.25">
      <c r="A15" s="21" t="s">
        <v>14</v>
      </c>
      <c r="B15" s="18"/>
      <c r="C15" s="34"/>
      <c r="D15" s="40">
        <f>D14</f>
        <v>5.72</v>
      </c>
      <c r="E15" s="19"/>
      <c r="F15" s="19"/>
      <c r="G15" s="21"/>
    </row>
    <row r="16" spans="1:7" s="15" customFormat="1" x14ac:dyDescent="0.25">
      <c r="A16" s="27" t="s">
        <v>65</v>
      </c>
      <c r="B16" s="28">
        <v>28921978587</v>
      </c>
      <c r="C16" s="33" t="s">
        <v>35</v>
      </c>
      <c r="D16" s="39">
        <v>28.38</v>
      </c>
      <c r="E16" s="29">
        <v>3223</v>
      </c>
      <c r="F16" s="29" t="s">
        <v>66</v>
      </c>
      <c r="G16" s="76"/>
    </row>
    <row r="17" spans="1:7" s="15" customFormat="1" x14ac:dyDescent="0.25">
      <c r="A17" s="21" t="s">
        <v>14</v>
      </c>
      <c r="B17" s="18"/>
      <c r="C17" s="34"/>
      <c r="D17" s="43">
        <f>D16</f>
        <v>28.38</v>
      </c>
      <c r="E17" s="14"/>
      <c r="F17" s="14"/>
      <c r="G17" s="21"/>
    </row>
    <row r="18" spans="1:7" x14ac:dyDescent="0.25">
      <c r="A18" s="27" t="s">
        <v>67</v>
      </c>
      <c r="B18" s="65">
        <v>87311810356</v>
      </c>
      <c r="C18" t="s">
        <v>68</v>
      </c>
      <c r="D18" s="39">
        <v>7.2</v>
      </c>
      <c r="E18" s="29">
        <v>3231</v>
      </c>
      <c r="F18" s="29" t="s">
        <v>69</v>
      </c>
      <c r="G18" s="31"/>
    </row>
    <row r="19" spans="1:7" s="15" customFormat="1" x14ac:dyDescent="0.25">
      <c r="A19" s="25" t="s">
        <v>14</v>
      </c>
      <c r="B19" s="13"/>
      <c r="C19" s="35"/>
      <c r="D19" s="40">
        <f>SUM(D18:D18)</f>
        <v>7.2</v>
      </c>
      <c r="E19" s="19"/>
      <c r="F19" s="19"/>
      <c r="G19" s="21"/>
    </row>
    <row r="20" spans="1:7" x14ac:dyDescent="0.25">
      <c r="A20" s="72" t="s">
        <v>70</v>
      </c>
      <c r="B20" s="65">
        <v>39753545974</v>
      </c>
      <c r="C20" s="73" t="s">
        <v>35</v>
      </c>
      <c r="D20" s="70">
        <v>9</v>
      </c>
      <c r="E20" s="29">
        <v>3231</v>
      </c>
      <c r="F20" s="29" t="s">
        <v>69</v>
      </c>
      <c r="G20" s="31"/>
    </row>
    <row r="21" spans="1:7" x14ac:dyDescent="0.25">
      <c r="A21" s="74" t="s">
        <v>70</v>
      </c>
      <c r="B21" s="68">
        <v>39753545974</v>
      </c>
      <c r="C21" s="75" t="s">
        <v>35</v>
      </c>
      <c r="D21" s="71">
        <f>17.92+46.27</f>
        <v>64.19</v>
      </c>
      <c r="E21" s="9">
        <v>4241</v>
      </c>
      <c r="F21" s="9" t="s">
        <v>34</v>
      </c>
      <c r="G21" s="32"/>
    </row>
    <row r="22" spans="1:7" s="15" customFormat="1" x14ac:dyDescent="0.25">
      <c r="A22" s="17" t="s">
        <v>14</v>
      </c>
      <c r="B22" s="66"/>
      <c r="C22" s="67"/>
      <c r="D22" s="69">
        <f>D20+D21</f>
        <v>73.19</v>
      </c>
      <c r="E22" s="19"/>
      <c r="F22" s="19"/>
      <c r="G22" s="21"/>
    </row>
    <row r="23" spans="1:7" x14ac:dyDescent="0.25">
      <c r="A23" s="72" t="s">
        <v>71</v>
      </c>
      <c r="B23" s="65">
        <v>98621891566</v>
      </c>
      <c r="C23" s="73" t="s">
        <v>50</v>
      </c>
      <c r="D23" s="70">
        <v>4</v>
      </c>
      <c r="E23" s="29">
        <v>3231</v>
      </c>
      <c r="F23" s="29" t="s">
        <v>69</v>
      </c>
      <c r="G23" s="31"/>
    </row>
    <row r="24" spans="1:7" x14ac:dyDescent="0.25">
      <c r="A24" s="74" t="s">
        <v>71</v>
      </c>
      <c r="B24" s="68">
        <v>98621891566</v>
      </c>
      <c r="C24" s="75" t="s">
        <v>50</v>
      </c>
      <c r="D24" s="71">
        <v>7</v>
      </c>
      <c r="E24" s="9">
        <v>4241</v>
      </c>
      <c r="F24" s="9" t="s">
        <v>34</v>
      </c>
      <c r="G24" s="32"/>
    </row>
    <row r="25" spans="1:7" s="15" customFormat="1" x14ac:dyDescent="0.25">
      <c r="A25" s="17" t="s">
        <v>14</v>
      </c>
      <c r="B25" s="66"/>
      <c r="C25" s="67"/>
      <c r="D25" s="69">
        <f>D23+D24</f>
        <v>11</v>
      </c>
      <c r="E25" s="19"/>
      <c r="F25" s="19"/>
      <c r="G25" s="21"/>
    </row>
    <row r="26" spans="1:7" x14ac:dyDescent="0.25">
      <c r="A26" s="72" t="s">
        <v>72</v>
      </c>
      <c r="B26" s="65">
        <v>40603345756</v>
      </c>
      <c r="C26" s="73" t="s">
        <v>35</v>
      </c>
      <c r="D26" s="70">
        <v>2.66</v>
      </c>
      <c r="E26" s="29">
        <v>3231</v>
      </c>
      <c r="F26" s="29" t="s">
        <v>69</v>
      </c>
      <c r="G26" s="32"/>
    </row>
    <row r="27" spans="1:7" x14ac:dyDescent="0.25">
      <c r="A27" s="74" t="s">
        <v>72</v>
      </c>
      <c r="B27" s="68">
        <v>40603345756</v>
      </c>
      <c r="C27" s="75" t="s">
        <v>35</v>
      </c>
      <c r="D27" s="71">
        <v>18.59</v>
      </c>
      <c r="E27" s="9">
        <v>4241</v>
      </c>
      <c r="F27" s="9" t="s">
        <v>34</v>
      </c>
      <c r="G27" s="32"/>
    </row>
    <row r="28" spans="1:7" s="15" customFormat="1" x14ac:dyDescent="0.25">
      <c r="A28" s="17" t="s">
        <v>14</v>
      </c>
      <c r="B28" s="66"/>
      <c r="C28" s="67"/>
      <c r="D28" s="69">
        <f>D26+D27</f>
        <v>21.25</v>
      </c>
      <c r="E28" s="19"/>
      <c r="F28" s="19"/>
      <c r="G28" s="25"/>
    </row>
    <row r="29" spans="1:7" x14ac:dyDescent="0.25">
      <c r="A29" s="31" t="s">
        <v>73</v>
      </c>
      <c r="B29" s="28">
        <v>64546066176</v>
      </c>
      <c r="C29" s="33" t="s">
        <v>35</v>
      </c>
      <c r="D29" s="39">
        <v>950</v>
      </c>
      <c r="E29" s="29">
        <v>3233</v>
      </c>
      <c r="F29" s="29" t="s">
        <v>74</v>
      </c>
      <c r="G29" s="31" t="s">
        <v>97</v>
      </c>
    </row>
    <row r="30" spans="1:7" s="15" customFormat="1" x14ac:dyDescent="0.25">
      <c r="A30" s="25" t="s">
        <v>14</v>
      </c>
      <c r="B30" s="13"/>
      <c r="C30" s="35"/>
      <c r="D30" s="43">
        <f>D29</f>
        <v>950</v>
      </c>
      <c r="E30" s="14"/>
      <c r="F30" s="14"/>
      <c r="G30" s="21"/>
    </row>
    <row r="31" spans="1:7" x14ac:dyDescent="0.25">
      <c r="A31" s="31" t="s">
        <v>38</v>
      </c>
      <c r="B31" s="28">
        <v>85584865987</v>
      </c>
      <c r="C31" s="33" t="s">
        <v>35</v>
      </c>
      <c r="D31" s="39">
        <v>11.94</v>
      </c>
      <c r="E31" s="29">
        <v>3234</v>
      </c>
      <c r="F31" s="29" t="s">
        <v>21</v>
      </c>
      <c r="G31" s="31"/>
    </row>
    <row r="32" spans="1:7" s="15" customFormat="1" x14ac:dyDescent="0.25">
      <c r="A32" s="21" t="s">
        <v>14</v>
      </c>
      <c r="B32" s="18"/>
      <c r="C32" s="34"/>
      <c r="D32" s="40">
        <f>D31</f>
        <v>11.94</v>
      </c>
      <c r="E32" s="19"/>
      <c r="F32" s="19"/>
      <c r="G32" s="25"/>
    </row>
    <row r="33" spans="1:7" x14ac:dyDescent="0.25">
      <c r="A33" s="31" t="s">
        <v>39</v>
      </c>
      <c r="B33" s="28" t="s">
        <v>40</v>
      </c>
      <c r="C33" s="33" t="s">
        <v>37</v>
      </c>
      <c r="D33" s="39">
        <v>337.5</v>
      </c>
      <c r="E33" s="29">
        <v>3235</v>
      </c>
      <c r="F33" s="29" t="s">
        <v>22</v>
      </c>
      <c r="G33" s="31" t="s">
        <v>5</v>
      </c>
    </row>
    <row r="34" spans="1:7" x14ac:dyDescent="0.25">
      <c r="A34" s="32" t="s">
        <v>39</v>
      </c>
      <c r="B34" s="8" t="s">
        <v>40</v>
      </c>
      <c r="C34" s="36" t="s">
        <v>37</v>
      </c>
      <c r="D34" s="42">
        <v>6.25</v>
      </c>
      <c r="E34" s="9">
        <v>3239</v>
      </c>
      <c r="F34" s="9" t="s">
        <v>29</v>
      </c>
      <c r="G34" s="32" t="s">
        <v>5</v>
      </c>
    </row>
    <row r="35" spans="1:7" s="15" customFormat="1" x14ac:dyDescent="0.25">
      <c r="A35" s="21" t="s">
        <v>14</v>
      </c>
      <c r="B35" s="18"/>
      <c r="C35" s="34"/>
      <c r="D35" s="40">
        <f>SUM(D33:D34)</f>
        <v>343.75</v>
      </c>
      <c r="E35" s="19"/>
      <c r="F35" s="19"/>
      <c r="G35" s="21"/>
    </row>
    <row r="36" spans="1:7" x14ac:dyDescent="0.25">
      <c r="A36" s="30" t="s">
        <v>41</v>
      </c>
      <c r="B36" s="65">
        <v>49894241709</v>
      </c>
      <c r="C36" s="33" t="s">
        <v>35</v>
      </c>
      <c r="D36" s="42">
        <v>1133.33</v>
      </c>
      <c r="E36" s="29">
        <v>3223</v>
      </c>
      <c r="F36" s="29" t="s">
        <v>66</v>
      </c>
      <c r="G36" s="31" t="s">
        <v>97</v>
      </c>
    </row>
    <row r="37" spans="1:7" x14ac:dyDescent="0.25">
      <c r="A37" s="10" t="s">
        <v>41</v>
      </c>
      <c r="B37" s="68">
        <v>49894241709</v>
      </c>
      <c r="C37" s="36" t="s">
        <v>35</v>
      </c>
      <c r="D37" s="42">
        <v>3932.45</v>
      </c>
      <c r="E37" s="9">
        <v>3235</v>
      </c>
      <c r="F37" s="9" t="s">
        <v>22</v>
      </c>
      <c r="G37" s="32" t="s">
        <v>97</v>
      </c>
    </row>
    <row r="38" spans="1:7" s="15" customFormat="1" x14ac:dyDescent="0.25">
      <c r="A38" s="21" t="s">
        <v>14</v>
      </c>
      <c r="B38" s="66"/>
      <c r="C38" s="34"/>
      <c r="D38" s="40">
        <f>D36+D37</f>
        <v>5065.78</v>
      </c>
      <c r="E38" s="19"/>
      <c r="F38" s="19"/>
      <c r="G38" s="21"/>
    </row>
    <row r="39" spans="1:7" x14ac:dyDescent="0.25">
      <c r="A39" s="31" t="s">
        <v>76</v>
      </c>
      <c r="B39" s="28">
        <v>3744272526</v>
      </c>
      <c r="C39" s="33" t="s">
        <v>35</v>
      </c>
      <c r="D39" s="39">
        <v>125.73</v>
      </c>
      <c r="E39" s="29">
        <v>3234</v>
      </c>
      <c r="F39" s="29" t="s">
        <v>81</v>
      </c>
      <c r="G39" s="31"/>
    </row>
    <row r="40" spans="1:7" s="15" customFormat="1" x14ac:dyDescent="0.25">
      <c r="A40" s="25" t="s">
        <v>14</v>
      </c>
      <c r="B40" s="13"/>
      <c r="C40" s="34"/>
      <c r="D40" s="43">
        <f>D39</f>
        <v>125.73</v>
      </c>
      <c r="E40" s="14"/>
      <c r="F40" s="14"/>
      <c r="G40" s="21"/>
    </row>
    <row r="41" spans="1:7" x14ac:dyDescent="0.25">
      <c r="A41" s="31" t="s">
        <v>75</v>
      </c>
      <c r="B41" s="65">
        <v>61817894937</v>
      </c>
      <c r="C41" t="s">
        <v>35</v>
      </c>
      <c r="D41" s="39">
        <v>102.55</v>
      </c>
      <c r="E41" s="29">
        <v>3234</v>
      </c>
      <c r="F41" s="29" t="s">
        <v>82</v>
      </c>
      <c r="G41" s="31"/>
    </row>
    <row r="42" spans="1:7" s="15" customFormat="1" x14ac:dyDescent="0.25">
      <c r="A42" s="21" t="s">
        <v>14</v>
      </c>
      <c r="B42" s="66"/>
      <c r="C42" s="67"/>
      <c r="D42" s="40">
        <f>D41</f>
        <v>102.55</v>
      </c>
      <c r="E42" s="19"/>
      <c r="F42" s="19"/>
      <c r="G42" s="21"/>
    </row>
    <row r="43" spans="1:7" x14ac:dyDescent="0.25">
      <c r="A43" s="31" t="s">
        <v>78</v>
      </c>
      <c r="B43" s="28" t="s">
        <v>42</v>
      </c>
      <c r="C43" s="33" t="s">
        <v>79</v>
      </c>
      <c r="D43" s="39">
        <v>149.85</v>
      </c>
      <c r="E43" s="29">
        <v>3235</v>
      </c>
      <c r="F43" s="29" t="s">
        <v>23</v>
      </c>
      <c r="G43" s="31"/>
    </row>
    <row r="44" spans="1:7" s="15" customFormat="1" x14ac:dyDescent="0.25">
      <c r="A44" s="21" t="s">
        <v>14</v>
      </c>
      <c r="B44" s="18"/>
      <c r="C44" s="37" t="s">
        <v>5</v>
      </c>
      <c r="D44" s="40">
        <f>D43</f>
        <v>149.85</v>
      </c>
      <c r="E44" s="19"/>
      <c r="F44" s="19"/>
      <c r="G44" s="21"/>
    </row>
    <row r="45" spans="1:7" x14ac:dyDescent="0.25">
      <c r="A45" s="31" t="s">
        <v>36</v>
      </c>
      <c r="B45">
        <v>17148988537</v>
      </c>
      <c r="C45" s="33" t="s">
        <v>35</v>
      </c>
      <c r="D45" s="39">
        <v>1175</v>
      </c>
      <c r="E45" s="29">
        <v>3235</v>
      </c>
      <c r="F45" s="29" t="s">
        <v>23</v>
      </c>
      <c r="G45" s="31" t="s">
        <v>97</v>
      </c>
    </row>
    <row r="46" spans="1:7" s="15" customFormat="1" x14ac:dyDescent="0.25">
      <c r="A46" s="25" t="s">
        <v>14</v>
      </c>
      <c r="B46" s="13"/>
      <c r="C46" s="35"/>
      <c r="D46" s="43">
        <f>D45</f>
        <v>1175</v>
      </c>
      <c r="E46" s="14"/>
      <c r="F46" s="14"/>
      <c r="G46" s="21"/>
    </row>
    <row r="47" spans="1:7" x14ac:dyDescent="0.25">
      <c r="A47" s="31" t="s">
        <v>84</v>
      </c>
      <c r="B47" s="28">
        <v>85821130368</v>
      </c>
      <c r="C47" s="33" t="s">
        <v>35</v>
      </c>
      <c r="D47" s="39">
        <v>2.91</v>
      </c>
      <c r="E47" s="29">
        <v>3238</v>
      </c>
      <c r="F47" s="29" t="s">
        <v>26</v>
      </c>
      <c r="G47" s="31"/>
    </row>
    <row r="48" spans="1:7" s="15" customFormat="1" x14ac:dyDescent="0.25">
      <c r="A48" s="21" t="s">
        <v>14</v>
      </c>
      <c r="B48" s="18"/>
      <c r="C48" s="34"/>
      <c r="D48" s="40">
        <f>D47</f>
        <v>2.91</v>
      </c>
      <c r="E48" s="19"/>
      <c r="F48" s="19"/>
      <c r="G48" s="21"/>
    </row>
    <row r="49" spans="1:7" x14ac:dyDescent="0.25">
      <c r="A49" s="31" t="s">
        <v>43</v>
      </c>
      <c r="B49" s="28">
        <v>22597784145</v>
      </c>
      <c r="C49" s="33" t="s">
        <v>35</v>
      </c>
      <c r="D49" s="39">
        <v>97.35</v>
      </c>
      <c r="E49" s="29">
        <v>3237</v>
      </c>
      <c r="F49" s="29" t="s">
        <v>25</v>
      </c>
      <c r="G49" s="31"/>
    </row>
    <row r="50" spans="1:7" s="15" customFormat="1" x14ac:dyDescent="0.25">
      <c r="A50" s="21" t="s">
        <v>14</v>
      </c>
      <c r="B50" s="18"/>
      <c r="C50" s="34"/>
      <c r="D50" s="40">
        <f>D49</f>
        <v>97.35</v>
      </c>
      <c r="E50" s="19"/>
      <c r="F50" s="19"/>
      <c r="G50" s="21"/>
    </row>
    <row r="51" spans="1:7" x14ac:dyDescent="0.25">
      <c r="A51" s="31" t="s">
        <v>44</v>
      </c>
      <c r="B51" s="28">
        <v>14506572540</v>
      </c>
      <c r="C51" s="33" t="s">
        <v>35</v>
      </c>
      <c r="D51" s="39">
        <v>1221.6600000000001</v>
      </c>
      <c r="E51" s="29">
        <v>3238</v>
      </c>
      <c r="F51" s="29" t="s">
        <v>26</v>
      </c>
      <c r="G51" s="32" t="s">
        <v>97</v>
      </c>
    </row>
    <row r="52" spans="1:7" s="15" customFormat="1" x14ac:dyDescent="0.25">
      <c r="A52" s="21" t="s">
        <v>14</v>
      </c>
      <c r="B52" s="18"/>
      <c r="C52" s="34"/>
      <c r="D52" s="40">
        <f>D51</f>
        <v>1221.6600000000001</v>
      </c>
      <c r="E52" s="19"/>
      <c r="F52" s="19"/>
      <c r="G52" s="25"/>
    </row>
    <row r="53" spans="1:7" x14ac:dyDescent="0.25">
      <c r="A53" s="31" t="s">
        <v>85</v>
      </c>
      <c r="B53" s="28">
        <v>35853070250</v>
      </c>
      <c r="C53" s="33" t="s">
        <v>35</v>
      </c>
      <c r="D53" s="39">
        <v>415.35</v>
      </c>
      <c r="E53" s="29">
        <v>3239</v>
      </c>
      <c r="F53" s="29" t="s">
        <v>27</v>
      </c>
      <c r="G53" s="31"/>
    </row>
    <row r="54" spans="1:7" s="15" customFormat="1" x14ac:dyDescent="0.25">
      <c r="A54" s="21" t="s">
        <v>14</v>
      </c>
      <c r="B54" s="18"/>
      <c r="C54" s="34"/>
      <c r="D54" s="40">
        <f>D53</f>
        <v>415.35</v>
      </c>
      <c r="E54" s="19"/>
      <c r="F54" s="19"/>
      <c r="G54" s="21"/>
    </row>
    <row r="55" spans="1:7" x14ac:dyDescent="0.25">
      <c r="A55" s="31" t="s">
        <v>45</v>
      </c>
      <c r="B55" s="28">
        <v>82525874830</v>
      </c>
      <c r="C55" s="33" t="s">
        <v>35</v>
      </c>
      <c r="D55" s="39">
        <v>82.95</v>
      </c>
      <c r="E55" s="29">
        <v>3239</v>
      </c>
      <c r="F55" s="29" t="s">
        <v>28</v>
      </c>
      <c r="G55" s="32"/>
    </row>
    <row r="56" spans="1:7" s="15" customFormat="1" x14ac:dyDescent="0.25">
      <c r="A56" s="25" t="s">
        <v>14</v>
      </c>
      <c r="B56" s="16" t="s">
        <v>5</v>
      </c>
      <c r="C56" s="38" t="s">
        <v>5</v>
      </c>
      <c r="D56" s="43">
        <v>82.95</v>
      </c>
      <c r="E56" s="14"/>
      <c r="F56" s="14"/>
      <c r="G56" s="25"/>
    </row>
    <row r="57" spans="1:7" x14ac:dyDescent="0.25">
      <c r="A57" s="31" t="s">
        <v>52</v>
      </c>
      <c r="B57" s="28">
        <v>62226620908</v>
      </c>
      <c r="C57" s="33" t="s">
        <v>35</v>
      </c>
      <c r="D57" s="39">
        <v>192.6</v>
      </c>
      <c r="E57" s="29">
        <v>3293</v>
      </c>
      <c r="F57" s="29" t="s">
        <v>31</v>
      </c>
      <c r="G57" s="31"/>
    </row>
    <row r="58" spans="1:7" s="15" customFormat="1" x14ac:dyDescent="0.25">
      <c r="A58" s="21" t="s">
        <v>14</v>
      </c>
      <c r="B58" s="18"/>
      <c r="C58" s="34"/>
      <c r="D58" s="40">
        <v>12.15</v>
      </c>
      <c r="E58" s="19"/>
      <c r="F58" s="19"/>
      <c r="G58" s="21"/>
    </row>
    <row r="59" spans="1:7" x14ac:dyDescent="0.25">
      <c r="A59" s="31" t="s">
        <v>46</v>
      </c>
      <c r="B59" s="28">
        <v>14342473728</v>
      </c>
      <c r="C59" s="33" t="s">
        <v>35</v>
      </c>
      <c r="D59" s="39">
        <v>1072</v>
      </c>
      <c r="E59" s="29">
        <v>3293</v>
      </c>
      <c r="F59" s="29" t="s">
        <v>31</v>
      </c>
      <c r="G59" s="32" t="s">
        <v>98</v>
      </c>
    </row>
    <row r="60" spans="1:7" s="15" customFormat="1" x14ac:dyDescent="0.25">
      <c r="A60" s="21" t="s">
        <v>14</v>
      </c>
      <c r="B60" s="18"/>
      <c r="C60" s="34"/>
      <c r="D60" s="40">
        <f>D59</f>
        <v>1072</v>
      </c>
      <c r="E60" s="19"/>
      <c r="F60" s="19"/>
      <c r="G60" s="32" t="s">
        <v>99</v>
      </c>
    </row>
    <row r="61" spans="1:7" x14ac:dyDescent="0.25">
      <c r="A61" s="31" t="s">
        <v>86</v>
      </c>
      <c r="B61" s="28">
        <v>3061873339</v>
      </c>
      <c r="C61" s="33" t="s">
        <v>35</v>
      </c>
      <c r="D61" s="39">
        <v>532.74</v>
      </c>
      <c r="E61" s="3">
        <v>3241</v>
      </c>
      <c r="F61" s="3" t="s">
        <v>30</v>
      </c>
      <c r="G61" s="31" t="s">
        <v>101</v>
      </c>
    </row>
    <row r="62" spans="1:7" s="15" customFormat="1" x14ac:dyDescent="0.25">
      <c r="A62" s="21" t="s">
        <v>14</v>
      </c>
      <c r="B62" s="18"/>
      <c r="C62" s="34"/>
      <c r="D62" s="40">
        <f>D61</f>
        <v>532.74</v>
      </c>
      <c r="E62" s="19"/>
      <c r="F62" s="19"/>
      <c r="G62" s="21"/>
    </row>
    <row r="63" spans="1:7" x14ac:dyDescent="0.25">
      <c r="A63" s="73" t="s">
        <v>87</v>
      </c>
      <c r="B63" s="28">
        <v>11578972258</v>
      </c>
      <c r="C63" s="33" t="s">
        <v>35</v>
      </c>
      <c r="D63" s="39">
        <v>698.26</v>
      </c>
      <c r="E63" s="3">
        <v>3241</v>
      </c>
      <c r="F63" s="3" t="s">
        <v>30</v>
      </c>
      <c r="G63" s="32" t="s">
        <v>102</v>
      </c>
    </row>
    <row r="64" spans="1:7" s="15" customFormat="1" x14ac:dyDescent="0.25">
      <c r="A64" s="25" t="s">
        <v>14</v>
      </c>
      <c r="B64" s="13"/>
      <c r="C64" s="35"/>
      <c r="D64" s="41">
        <f>D63</f>
        <v>698.26</v>
      </c>
      <c r="E64" s="14"/>
      <c r="F64" s="14"/>
      <c r="G64" s="25"/>
    </row>
    <row r="65" spans="1:7" x14ac:dyDescent="0.25">
      <c r="A65" s="31" t="s">
        <v>88</v>
      </c>
      <c r="B65" s="28">
        <v>92464972448</v>
      </c>
      <c r="C65" s="33" t="s">
        <v>35</v>
      </c>
      <c r="D65" s="39">
        <v>158.9</v>
      </c>
      <c r="E65" s="29">
        <v>3293</v>
      </c>
      <c r="F65" s="29" t="s">
        <v>31</v>
      </c>
      <c r="G65" s="31"/>
    </row>
    <row r="66" spans="1:7" s="15" customFormat="1" x14ac:dyDescent="0.25">
      <c r="A66" s="21" t="s">
        <v>14</v>
      </c>
      <c r="B66" s="18"/>
      <c r="C66" s="34"/>
      <c r="D66" s="40">
        <f>D65</f>
        <v>158.9</v>
      </c>
      <c r="E66" s="19"/>
      <c r="F66" s="19"/>
      <c r="G66" s="21"/>
    </row>
    <row r="67" spans="1:7" x14ac:dyDescent="0.25">
      <c r="A67" s="31" t="s">
        <v>49</v>
      </c>
      <c r="B67" s="28">
        <v>92963223473</v>
      </c>
      <c r="C67" s="33" t="s">
        <v>35</v>
      </c>
      <c r="D67" s="39">
        <v>124.6</v>
      </c>
      <c r="E67" s="29">
        <v>3431</v>
      </c>
      <c r="F67" s="29" t="s">
        <v>33</v>
      </c>
      <c r="G67" s="32"/>
    </row>
    <row r="68" spans="1:7" s="15" customFormat="1" x14ac:dyDescent="0.25">
      <c r="A68" s="21" t="s">
        <v>14</v>
      </c>
      <c r="B68" s="18"/>
      <c r="C68" s="34"/>
      <c r="D68" s="40">
        <f>D67</f>
        <v>124.6</v>
      </c>
      <c r="E68" s="19"/>
      <c r="F68" s="19"/>
      <c r="G68" s="25"/>
    </row>
    <row r="69" spans="1:7" x14ac:dyDescent="0.25">
      <c r="A69" s="31" t="s">
        <v>90</v>
      </c>
      <c r="B69" s="28">
        <v>72131920432</v>
      </c>
      <c r="C69" s="33" t="s">
        <v>35</v>
      </c>
      <c r="D69" s="39">
        <v>111</v>
      </c>
      <c r="E69" s="29">
        <v>3293</v>
      </c>
      <c r="F69" s="29" t="s">
        <v>31</v>
      </c>
      <c r="G69" s="31"/>
    </row>
    <row r="70" spans="1:7" s="15" customFormat="1" x14ac:dyDescent="0.25">
      <c r="A70" s="21" t="s">
        <v>14</v>
      </c>
      <c r="B70" s="18"/>
      <c r="C70" s="34"/>
      <c r="D70" s="40">
        <f>D69</f>
        <v>111</v>
      </c>
      <c r="E70" s="19"/>
      <c r="F70" s="19"/>
      <c r="G70" s="21"/>
    </row>
    <row r="71" spans="1:7" x14ac:dyDescent="0.25">
      <c r="A71" s="4" t="s">
        <v>89</v>
      </c>
      <c r="B71" s="28">
        <v>75831220081</v>
      </c>
      <c r="C71" s="33" t="s">
        <v>35</v>
      </c>
      <c r="D71" s="39">
        <v>30.6</v>
      </c>
      <c r="E71" s="29">
        <v>3293</v>
      </c>
      <c r="F71" s="29" t="s">
        <v>31</v>
      </c>
      <c r="G71" s="32"/>
    </row>
    <row r="72" spans="1:7" s="15" customFormat="1" x14ac:dyDescent="0.25">
      <c r="A72" s="21" t="s">
        <v>14</v>
      </c>
      <c r="B72" s="18"/>
      <c r="C72" s="34"/>
      <c r="D72" s="40">
        <f>D71</f>
        <v>30.6</v>
      </c>
      <c r="E72" s="19"/>
      <c r="F72" s="19"/>
      <c r="G72" s="25"/>
    </row>
    <row r="73" spans="1:7" x14ac:dyDescent="0.25">
      <c r="A73" s="4" t="s">
        <v>47</v>
      </c>
      <c r="B73">
        <v>62296711978</v>
      </c>
      <c r="C73" s="36" t="s">
        <v>35</v>
      </c>
      <c r="D73" s="42">
        <v>24</v>
      </c>
      <c r="E73" s="29">
        <v>3293</v>
      </c>
      <c r="F73" s="29" t="s">
        <v>31</v>
      </c>
      <c r="G73" s="31"/>
    </row>
    <row r="74" spans="1:7" s="15" customFormat="1" x14ac:dyDescent="0.25">
      <c r="A74" s="21" t="s">
        <v>14</v>
      </c>
      <c r="B74" s="18"/>
      <c r="C74" s="34"/>
      <c r="D74" s="40">
        <f>D73</f>
        <v>24</v>
      </c>
      <c r="E74" s="19"/>
      <c r="F74" s="19"/>
      <c r="G74" s="21"/>
    </row>
    <row r="75" spans="1:7" s="15" customFormat="1" x14ac:dyDescent="0.25">
      <c r="A75" s="31" t="s">
        <v>48</v>
      </c>
      <c r="B75" s="28">
        <v>18683136487</v>
      </c>
      <c r="C75" s="33" t="s">
        <v>35</v>
      </c>
      <c r="D75" s="39">
        <v>168</v>
      </c>
      <c r="E75" s="29">
        <v>3295</v>
      </c>
      <c r="F75" s="29" t="s">
        <v>32</v>
      </c>
      <c r="G75" s="25"/>
    </row>
    <row r="76" spans="1:7" s="15" customFormat="1" x14ac:dyDescent="0.25">
      <c r="A76" s="21" t="s">
        <v>14</v>
      </c>
      <c r="B76" s="18"/>
      <c r="C76" s="34"/>
      <c r="D76" s="40">
        <v>168</v>
      </c>
      <c r="E76" s="19"/>
      <c r="F76" s="19"/>
      <c r="G76" s="25"/>
    </row>
    <row r="77" spans="1:7" s="15" customFormat="1" x14ac:dyDescent="0.25">
      <c r="A77" s="31" t="s">
        <v>91</v>
      </c>
      <c r="B77" s="65">
        <v>50467974870</v>
      </c>
      <c r="C77" t="s">
        <v>68</v>
      </c>
      <c r="D77" s="39">
        <v>459.9</v>
      </c>
      <c r="E77" s="29">
        <v>4221</v>
      </c>
      <c r="F77" s="29" t="s">
        <v>92</v>
      </c>
      <c r="G77" s="76"/>
    </row>
    <row r="78" spans="1:7" s="15" customFormat="1" x14ac:dyDescent="0.25">
      <c r="A78" s="21" t="s">
        <v>14</v>
      </c>
      <c r="B78" s="18"/>
      <c r="C78" s="34"/>
      <c r="D78" s="40">
        <f>D77</f>
        <v>459.9</v>
      </c>
      <c r="E78" s="19"/>
      <c r="F78" s="19"/>
      <c r="G78" s="21"/>
    </row>
    <row r="79" spans="1:7" s="15" customFormat="1" x14ac:dyDescent="0.25">
      <c r="A79" s="32" t="s">
        <v>51</v>
      </c>
      <c r="B79" s="8">
        <v>94443043935</v>
      </c>
      <c r="C79" s="36" t="s">
        <v>35</v>
      </c>
      <c r="D79" s="42">
        <v>1093.28</v>
      </c>
      <c r="E79" s="9">
        <v>4241</v>
      </c>
      <c r="F79" s="9" t="s">
        <v>34</v>
      </c>
      <c r="G79" s="79" t="s">
        <v>103</v>
      </c>
    </row>
    <row r="80" spans="1:7" s="15" customFormat="1" ht="17.25" customHeight="1" x14ac:dyDescent="0.25">
      <c r="A80" s="21" t="s">
        <v>14</v>
      </c>
      <c r="B80" s="18"/>
      <c r="C80" s="34"/>
      <c r="D80" s="40">
        <f>D79</f>
        <v>1093.28</v>
      </c>
      <c r="E80" s="19"/>
      <c r="F80" s="19"/>
      <c r="G80" s="80"/>
    </row>
    <row r="81" spans="1:7" s="15" customFormat="1" x14ac:dyDescent="0.25">
      <c r="A81" s="32" t="s">
        <v>93</v>
      </c>
      <c r="B81">
        <v>86828835656</v>
      </c>
      <c r="C81" s="36" t="s">
        <v>35</v>
      </c>
      <c r="D81" s="42">
        <v>8</v>
      </c>
      <c r="E81" s="9">
        <v>4241</v>
      </c>
      <c r="F81" s="9" t="s">
        <v>34</v>
      </c>
      <c r="G81" s="76"/>
    </row>
    <row r="82" spans="1:7" s="15" customFormat="1" x14ac:dyDescent="0.25">
      <c r="A82" s="21" t="s">
        <v>14</v>
      </c>
      <c r="B82" s="18"/>
      <c r="C82" s="34"/>
      <c r="D82" s="40">
        <f>D81</f>
        <v>8</v>
      </c>
      <c r="E82" s="19"/>
      <c r="F82" s="19"/>
      <c r="G82" s="21"/>
    </row>
    <row r="83" spans="1:7" s="15" customFormat="1" x14ac:dyDescent="0.25">
      <c r="A83" s="27" t="s">
        <v>94</v>
      </c>
      <c r="B83" s="11">
        <v>7189160632</v>
      </c>
      <c r="C83" t="s">
        <v>35</v>
      </c>
      <c r="D83" s="42">
        <v>16.93</v>
      </c>
      <c r="E83" s="9">
        <v>4241</v>
      </c>
      <c r="F83" s="9" t="s">
        <v>34</v>
      </c>
      <c r="G83" s="25"/>
    </row>
    <row r="84" spans="1:7" s="15" customFormat="1" x14ac:dyDescent="0.25">
      <c r="A84" s="21" t="s">
        <v>14</v>
      </c>
      <c r="B84" s="18"/>
      <c r="C84" s="34"/>
      <c r="D84" s="40">
        <f>D83</f>
        <v>16.93</v>
      </c>
      <c r="E84" s="19"/>
      <c r="F84" s="19"/>
      <c r="G84" s="25"/>
    </row>
    <row r="85" spans="1:7" s="15" customFormat="1" x14ac:dyDescent="0.25">
      <c r="A85" s="27" t="s">
        <v>95</v>
      </c>
      <c r="B85" s="11">
        <v>49355429927</v>
      </c>
      <c r="C85" t="s">
        <v>96</v>
      </c>
      <c r="D85" s="42">
        <v>26.41</v>
      </c>
      <c r="E85" s="9">
        <v>4241</v>
      </c>
      <c r="F85" s="9" t="s">
        <v>34</v>
      </c>
      <c r="G85" s="76"/>
    </row>
    <row r="86" spans="1:7" s="15" customFormat="1" x14ac:dyDescent="0.25">
      <c r="A86" s="21" t="s">
        <v>14</v>
      </c>
      <c r="B86" s="18"/>
      <c r="C86" s="34"/>
      <c r="D86" s="40">
        <f>D85</f>
        <v>26.41</v>
      </c>
      <c r="E86" s="19"/>
      <c r="F86" s="19"/>
      <c r="G86" s="21"/>
    </row>
    <row r="87" spans="1:7" s="15" customFormat="1" x14ac:dyDescent="0.25">
      <c r="A87" t="s">
        <v>107</v>
      </c>
      <c r="B87" s="11">
        <v>84698789700</v>
      </c>
      <c r="C87" t="s">
        <v>35</v>
      </c>
      <c r="D87" s="42">
        <v>1125</v>
      </c>
      <c r="E87" s="9">
        <v>3299</v>
      </c>
      <c r="F87" s="9" t="s">
        <v>108</v>
      </c>
      <c r="G87" s="32" t="s">
        <v>106</v>
      </c>
    </row>
    <row r="88" spans="1:7" s="15" customFormat="1" x14ac:dyDescent="0.25">
      <c r="A88" s="21" t="s">
        <v>14</v>
      </c>
      <c r="B88" s="18"/>
      <c r="C88" s="34"/>
      <c r="D88" s="40">
        <f>D87</f>
        <v>1125</v>
      </c>
      <c r="E88" s="19"/>
      <c r="F88" s="19"/>
      <c r="G88" s="21"/>
    </row>
    <row r="89" spans="1:7" ht="29.25" customHeight="1" x14ac:dyDescent="0.25">
      <c r="A89" s="81" t="s">
        <v>53</v>
      </c>
      <c r="B89" s="81"/>
      <c r="C89" s="81"/>
      <c r="D89" s="49">
        <f>D8+D10+D13+D15+D17+D19+D22+D25+D28+D30+D32+D35+D38+D40+D42+D44+D46+D48+D50+D52+D54+D56+D58+D60+D62+D64+D66+D68+D70+D72+D74+D76+D78+D80+D82+D84+D86+D88</f>
        <v>15822.240000000002</v>
      </c>
    </row>
  </sheetData>
  <autoFilter ref="E1:E89"/>
  <mergeCells count="7">
    <mergeCell ref="G79:G80"/>
    <mergeCell ref="A89:C89"/>
    <mergeCell ref="B1:F1"/>
    <mergeCell ref="B2:F2"/>
    <mergeCell ref="B4:F4"/>
    <mergeCell ref="A3:F3"/>
    <mergeCell ref="E6:F6"/>
  </mergeCells>
  <hyperlinks>
    <hyperlink ref="A26" r:id="rId1" display="https://www.fininfo.hr/Poduzece/Pregled/kopi-as/Detaljno/38487"/>
    <hyperlink ref="A27" r:id="rId2" display="https://www.fininfo.hr/Poduzece/Pregled/kopi-as/Detaljno/38487"/>
  </hyperlinks>
  <pageMargins left="0.7" right="0.7" top="0.75" bottom="0.75" header="0.3" footer="0.3"/>
  <pageSetup scale="45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B34" sqref="B34"/>
    </sheetView>
  </sheetViews>
  <sheetFormatPr defaultRowHeight="15" x14ac:dyDescent="0.25"/>
  <cols>
    <col min="1" max="1" width="43" customWidth="1"/>
    <col min="2" max="2" width="21.85546875" style="59" customWidth="1"/>
    <col min="3" max="3" width="18.28515625" customWidth="1"/>
    <col min="4" max="4" width="45.5703125" customWidth="1"/>
    <col min="5" max="5" width="45.85546875" customWidth="1"/>
  </cols>
  <sheetData>
    <row r="1" spans="1:6" x14ac:dyDescent="0.25">
      <c r="A1" t="s">
        <v>0</v>
      </c>
      <c r="B1" s="89" t="s">
        <v>2</v>
      </c>
      <c r="C1" s="89"/>
      <c r="D1" s="89"/>
      <c r="E1" s="89"/>
      <c r="F1" s="89"/>
    </row>
    <row r="2" spans="1:6" x14ac:dyDescent="0.25">
      <c r="A2" t="s">
        <v>1</v>
      </c>
      <c r="B2" s="90" t="s">
        <v>60</v>
      </c>
      <c r="C2" s="90"/>
      <c r="D2" s="90"/>
      <c r="E2" s="90"/>
      <c r="F2" s="90"/>
    </row>
    <row r="4" spans="1:6" x14ac:dyDescent="0.25">
      <c r="A4" t="s">
        <v>9</v>
      </c>
      <c r="B4" s="55" t="s">
        <v>11</v>
      </c>
    </row>
    <row r="6" spans="1:6" ht="31.5" customHeight="1" x14ac:dyDescent="0.25">
      <c r="A6" s="44" t="s">
        <v>3</v>
      </c>
      <c r="B6" s="53" t="s">
        <v>7</v>
      </c>
      <c r="C6" s="87" t="s">
        <v>8</v>
      </c>
      <c r="D6" s="88"/>
      <c r="E6" s="77" t="s">
        <v>109</v>
      </c>
    </row>
    <row r="7" spans="1:6" x14ac:dyDescent="0.25">
      <c r="A7" s="11" t="s">
        <v>56</v>
      </c>
      <c r="B7" s="56">
        <v>2345.11</v>
      </c>
      <c r="C7" s="46">
        <v>3237</v>
      </c>
      <c r="D7" s="27" t="s">
        <v>24</v>
      </c>
      <c r="E7" s="11" t="s">
        <v>104</v>
      </c>
    </row>
    <row r="8" spans="1:6" x14ac:dyDescent="0.25">
      <c r="A8" s="12" t="s">
        <v>83</v>
      </c>
      <c r="B8" s="57">
        <v>2286.8200000000002</v>
      </c>
      <c r="C8" s="2">
        <v>3237</v>
      </c>
      <c r="D8" s="4" t="s">
        <v>24</v>
      </c>
      <c r="E8" s="12" t="s">
        <v>105</v>
      </c>
    </row>
    <row r="9" spans="1:6" x14ac:dyDescent="0.25">
      <c r="A9" t="s">
        <v>77</v>
      </c>
      <c r="B9" s="57">
        <v>122.5</v>
      </c>
      <c r="C9" s="2">
        <v>3235</v>
      </c>
      <c r="D9" s="4" t="s">
        <v>80</v>
      </c>
      <c r="E9" s="12"/>
    </row>
    <row r="10" spans="1:6" x14ac:dyDescent="0.25">
      <c r="A10" t="s">
        <v>77</v>
      </c>
      <c r="B10" s="57">
        <v>1751.97</v>
      </c>
      <c r="C10" s="74">
        <v>3293</v>
      </c>
      <c r="D10" s="10" t="s">
        <v>31</v>
      </c>
      <c r="E10" s="12" t="s">
        <v>100</v>
      </c>
    </row>
    <row r="11" spans="1:6" s="15" customFormat="1" x14ac:dyDescent="0.25">
      <c r="A11" s="21" t="s">
        <v>14</v>
      </c>
      <c r="B11" s="58">
        <f>B7+B8+B9+B10</f>
        <v>6506.4000000000005</v>
      </c>
      <c r="C11" s="17"/>
      <c r="D11" s="20"/>
      <c r="E11" s="21"/>
    </row>
    <row r="12" spans="1:6" ht="30" customHeight="1" x14ac:dyDescent="0.25">
      <c r="A12" s="48" t="s">
        <v>54</v>
      </c>
      <c r="B12" s="49">
        <f>B11</f>
        <v>6506.4000000000005</v>
      </c>
    </row>
  </sheetData>
  <mergeCells count="3">
    <mergeCell ref="C6:D6"/>
    <mergeCell ref="B1:F1"/>
    <mergeCell ref="B2:F2"/>
  </mergeCells>
  <pageMargins left="0.7" right="0.7" top="0.75" bottom="0.75" header="0.3" footer="0.3"/>
  <pageSetup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B2" sqref="B2:E2"/>
    </sheetView>
  </sheetViews>
  <sheetFormatPr defaultRowHeight="15" x14ac:dyDescent="0.25"/>
  <cols>
    <col min="1" max="1" width="43.5703125" customWidth="1"/>
    <col min="2" max="2" width="21.42578125" style="59" customWidth="1"/>
    <col min="3" max="3" width="16.42578125" customWidth="1"/>
    <col min="4" max="4" width="47" customWidth="1"/>
    <col min="5" max="5" width="9.140625" customWidth="1"/>
  </cols>
  <sheetData>
    <row r="1" spans="1:5" x14ac:dyDescent="0.25">
      <c r="A1" t="s">
        <v>0</v>
      </c>
      <c r="B1" s="89" t="s">
        <v>2</v>
      </c>
      <c r="C1" s="89"/>
      <c r="D1" s="89"/>
      <c r="E1" s="89"/>
    </row>
    <row r="2" spans="1:5" x14ac:dyDescent="0.25">
      <c r="A2" t="s">
        <v>1</v>
      </c>
      <c r="B2" s="90" t="s">
        <v>60</v>
      </c>
      <c r="C2" s="90"/>
      <c r="D2" s="90"/>
      <c r="E2" s="90"/>
    </row>
    <row r="4" spans="1:5" x14ac:dyDescent="0.25">
      <c r="A4" t="s">
        <v>9</v>
      </c>
      <c r="B4" s="55" t="s">
        <v>12</v>
      </c>
    </row>
    <row r="6" spans="1:5" ht="31.5" customHeight="1" x14ac:dyDescent="0.25">
      <c r="A6" s="47" t="s">
        <v>3</v>
      </c>
      <c r="B6" s="60" t="s">
        <v>7</v>
      </c>
      <c r="C6" s="91" t="s">
        <v>8</v>
      </c>
      <c r="D6" s="92"/>
    </row>
    <row r="7" spans="1:5" x14ac:dyDescent="0.25">
      <c r="A7" s="11" t="s">
        <v>57</v>
      </c>
      <c r="B7" s="61">
        <v>102724.9</v>
      </c>
      <c r="C7" s="26">
        <v>3111</v>
      </c>
      <c r="D7" s="27" t="s">
        <v>13</v>
      </c>
    </row>
    <row r="8" spans="1:5" s="15" customFormat="1" x14ac:dyDescent="0.25">
      <c r="A8" s="21" t="s">
        <v>14</v>
      </c>
      <c r="B8" s="62">
        <f>B7</f>
        <v>102724.9</v>
      </c>
      <c r="C8" s="19"/>
      <c r="D8" s="20"/>
    </row>
    <row r="9" spans="1:5" x14ac:dyDescent="0.25">
      <c r="A9" s="11" t="s">
        <v>57</v>
      </c>
      <c r="B9" s="61">
        <v>504.81</v>
      </c>
      <c r="C9" s="26">
        <v>3121</v>
      </c>
      <c r="D9" s="27" t="s">
        <v>15</v>
      </c>
    </row>
    <row r="10" spans="1:5" s="15" customFormat="1" x14ac:dyDescent="0.25">
      <c r="A10" s="21" t="s">
        <v>14</v>
      </c>
      <c r="B10" s="62">
        <f>SUM(B9:B9)</f>
        <v>504.81</v>
      </c>
      <c r="C10" s="19"/>
      <c r="D10" s="20"/>
    </row>
    <row r="11" spans="1:5" x14ac:dyDescent="0.25">
      <c r="A11" s="11" t="s">
        <v>57</v>
      </c>
      <c r="B11" s="61">
        <v>16949.64</v>
      </c>
      <c r="C11" s="26">
        <v>3132</v>
      </c>
      <c r="D11" s="27" t="s">
        <v>16</v>
      </c>
    </row>
    <row r="12" spans="1:5" s="15" customFormat="1" x14ac:dyDescent="0.25">
      <c r="A12" s="21" t="s">
        <v>14</v>
      </c>
      <c r="B12" s="62">
        <f>B11</f>
        <v>16949.64</v>
      </c>
      <c r="C12" s="19"/>
      <c r="D12" s="20"/>
    </row>
    <row r="13" spans="1:5" x14ac:dyDescent="0.25">
      <c r="A13" s="11" t="s">
        <v>57</v>
      </c>
      <c r="B13" s="61">
        <v>7692.16</v>
      </c>
      <c r="C13" s="26">
        <v>3211</v>
      </c>
      <c r="D13" s="27" t="s">
        <v>17</v>
      </c>
    </row>
    <row r="14" spans="1:5" s="15" customFormat="1" x14ac:dyDescent="0.25">
      <c r="A14" s="21" t="s">
        <v>14</v>
      </c>
      <c r="B14" s="62">
        <f>B13</f>
        <v>7692.16</v>
      </c>
      <c r="C14" s="19" t="s">
        <v>5</v>
      </c>
      <c r="D14" s="20" t="s">
        <v>5</v>
      </c>
    </row>
    <row r="15" spans="1:5" x14ac:dyDescent="0.25">
      <c r="A15" s="11" t="s">
        <v>57</v>
      </c>
      <c r="B15" s="61">
        <v>1433.18</v>
      </c>
      <c r="C15" s="26">
        <v>3212</v>
      </c>
      <c r="D15" s="27" t="s">
        <v>18</v>
      </c>
    </row>
    <row r="16" spans="1:5" s="15" customFormat="1" x14ac:dyDescent="0.25">
      <c r="A16" s="21" t="s">
        <v>14</v>
      </c>
      <c r="B16" s="62">
        <f>B15</f>
        <v>1433.18</v>
      </c>
      <c r="C16" s="19"/>
      <c r="D16" s="20"/>
    </row>
    <row r="17" spans="1:4" x14ac:dyDescent="0.25">
      <c r="A17" s="11" t="s">
        <v>57</v>
      </c>
      <c r="B17" s="61">
        <v>567.01</v>
      </c>
      <c r="C17" s="3">
        <v>3241</v>
      </c>
      <c r="D17" s="4" t="s">
        <v>30</v>
      </c>
    </row>
    <row r="18" spans="1:4" s="24" customFormat="1" x14ac:dyDescent="0.25">
      <c r="A18" s="21" t="s">
        <v>14</v>
      </c>
      <c r="B18" s="62">
        <f>B17</f>
        <v>567.01</v>
      </c>
      <c r="C18" s="22"/>
      <c r="D18" s="23"/>
    </row>
    <row r="19" spans="1:4" ht="29.25" customHeight="1" x14ac:dyDescent="0.25">
      <c r="A19" s="50" t="s">
        <v>55</v>
      </c>
      <c r="B19" s="63">
        <f>B8+B10+B12+B14+B18+B16</f>
        <v>129871.69999999998</v>
      </c>
    </row>
  </sheetData>
  <autoFilter ref="C1:C19"/>
  <mergeCells count="3">
    <mergeCell ref="C6:D6"/>
    <mergeCell ref="B1:E1"/>
    <mergeCell ref="B2:E2"/>
  </mergeCells>
  <pageMargins left="0.7" right="0.7" top="0.75" bottom="0.75" header="0.3" footer="0.3"/>
  <pageSetup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selection activeCell="B16" sqref="B16"/>
    </sheetView>
  </sheetViews>
  <sheetFormatPr defaultRowHeight="15" x14ac:dyDescent="0.25"/>
  <cols>
    <col min="1" max="1" width="45.140625" customWidth="1"/>
    <col min="2" max="2" width="18.28515625" style="59" customWidth="1"/>
    <col min="3" max="3" width="19.140625" customWidth="1"/>
    <col min="4" max="4" width="49.42578125" customWidth="1"/>
    <col min="5" max="5" width="16.28515625" customWidth="1"/>
    <col min="6" max="6" width="36.7109375" customWidth="1"/>
  </cols>
  <sheetData>
    <row r="1" spans="1:6" x14ac:dyDescent="0.25">
      <c r="A1" t="s">
        <v>0</v>
      </c>
      <c r="B1" s="89" t="s">
        <v>2</v>
      </c>
      <c r="C1" s="89"/>
      <c r="D1" s="89"/>
    </row>
    <row r="2" spans="1:6" x14ac:dyDescent="0.25">
      <c r="A2" t="s">
        <v>1</v>
      </c>
      <c r="B2" s="93" t="s">
        <v>60</v>
      </c>
      <c r="C2" s="93"/>
      <c r="D2" s="93"/>
    </row>
    <row r="4" spans="1:6" x14ac:dyDescent="0.25">
      <c r="A4" t="s">
        <v>9</v>
      </c>
      <c r="B4" s="89" t="s">
        <v>59</v>
      </c>
      <c r="C4" s="89"/>
      <c r="D4" s="89"/>
    </row>
    <row r="5" spans="1:6" x14ac:dyDescent="0.25">
      <c r="C5" s="1"/>
    </row>
    <row r="6" spans="1:6" ht="29.25" customHeight="1" x14ac:dyDescent="0.25">
      <c r="A6" s="47" t="s">
        <v>3</v>
      </c>
      <c r="B6" s="60" t="s">
        <v>7</v>
      </c>
      <c r="C6" s="91" t="s">
        <v>8</v>
      </c>
      <c r="D6" s="92"/>
      <c r="E6" s="1" t="s">
        <v>5</v>
      </c>
      <c r="F6" s="1"/>
    </row>
    <row r="7" spans="1:6" x14ac:dyDescent="0.25">
      <c r="A7" s="46" t="s">
        <v>42</v>
      </c>
      <c r="B7" s="64" t="s">
        <v>42</v>
      </c>
      <c r="C7" s="26" t="s">
        <v>42</v>
      </c>
      <c r="D7" s="27"/>
    </row>
    <row r="8" spans="1:6" s="15" customFormat="1" x14ac:dyDescent="0.25">
      <c r="A8" s="17" t="s">
        <v>14</v>
      </c>
      <c r="B8" s="40" t="s">
        <v>42</v>
      </c>
      <c r="C8" s="19"/>
      <c r="D8" s="20"/>
    </row>
    <row r="9" spans="1:6" ht="29.25" customHeight="1" x14ac:dyDescent="0.25">
      <c r="A9" s="51" t="s">
        <v>58</v>
      </c>
      <c r="B9" s="49" t="s">
        <v>42</v>
      </c>
    </row>
  </sheetData>
  <mergeCells count="4">
    <mergeCell ref="C6:D6"/>
    <mergeCell ref="B1:D1"/>
    <mergeCell ref="B2:D2"/>
    <mergeCell ref="B4:D4"/>
  </mergeCells>
  <pageMargins left="0.7" right="0.7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Kat.1 PRAVNE OSOBE</vt:lpstr>
      <vt:lpstr>Kat.1 FIZIČKE OSOBE</vt:lpstr>
      <vt:lpstr>Kat.2 FIZIČKE OSOBE</vt:lpstr>
      <vt:lpstr>MALOLJETNE FIZIČKE OSOBE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LUCIJA</cp:lastModifiedBy>
  <cp:lastPrinted>2024-03-12T11:19:29Z</cp:lastPrinted>
  <dcterms:created xsi:type="dcterms:W3CDTF">2024-02-14T09:37:48Z</dcterms:created>
  <dcterms:modified xsi:type="dcterms:W3CDTF">2024-03-19T08:59:17Z</dcterms:modified>
</cp:coreProperties>
</file>